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<sst xmlns="http://schemas.openxmlformats.org/spreadsheetml/2006/main" count="77" uniqueCount="76">
  <si>
    <t>FINANSIJSKI PLAN ZA 2015.GODINU</t>
  </si>
  <si>
    <t>R.BR.</t>
  </si>
  <si>
    <t>KONTO</t>
  </si>
  <si>
    <t>NAZIV</t>
  </si>
  <si>
    <t>4(5+6+7)</t>
  </si>
  <si>
    <t>I</t>
  </si>
  <si>
    <t>UKUPNI PRIHODI</t>
  </si>
  <si>
    <t>Prihodi od participacije</t>
  </si>
  <si>
    <t>Prihodi od prodaje robe-zavod</t>
  </si>
  <si>
    <t>Prihodi od prodaje robe-sopstveni</t>
  </si>
  <si>
    <t>Prihod od vojnih osiguran.</t>
  </si>
  <si>
    <t>Prihod od kasa</t>
  </si>
  <si>
    <t>Memorandumske stavke za refundaciju rashoda</t>
  </si>
  <si>
    <t>Prihodi od osnivača</t>
  </si>
  <si>
    <t>II</t>
  </si>
  <si>
    <t xml:space="preserve"> TEKUCI RASHODI</t>
  </si>
  <si>
    <t>RASHODI ZA ZAPOSLENE</t>
  </si>
  <si>
    <t xml:space="preserve">1.Plate i dodaci zaposlenih </t>
  </si>
  <si>
    <t>2.Doprinosi na teret poslodavca</t>
  </si>
  <si>
    <t>3.Naknada u naturi-nov, paket.</t>
  </si>
  <si>
    <t>3.Socijalna davanja zaposlenima</t>
  </si>
  <si>
    <t>4.Naknade za zaposlene-prevoz</t>
  </si>
  <si>
    <t xml:space="preserve">5.Jubilarne nagrade,ostali posebni rashodi  </t>
  </si>
  <si>
    <t>STALNI TROSKOVI</t>
  </si>
  <si>
    <t>1.Troskovi platnog prometa I bankarskih usl.</t>
  </si>
  <si>
    <t>2.Energetske usluge</t>
  </si>
  <si>
    <t>3.Komunalne usluge</t>
  </si>
  <si>
    <t>4.Usluge komunikacije</t>
  </si>
  <si>
    <t>5.Troskovi osiguranja</t>
  </si>
  <si>
    <t>6.Zakup imovine</t>
  </si>
  <si>
    <t>2. OstalI troškovi- komora</t>
  </si>
  <si>
    <t>TROSKOVI PUTOVANJA</t>
  </si>
  <si>
    <t>1..Troskovi putovanja u zemlji</t>
  </si>
  <si>
    <t>2.Troskovi putovanja u okviru red,rada</t>
  </si>
  <si>
    <t>USLUGE PO UGOVORU</t>
  </si>
  <si>
    <t>4.Strucne usluge</t>
  </si>
  <si>
    <t>SPECIJALIZOVANE USLUGE</t>
  </si>
  <si>
    <t> 424300</t>
  </si>
  <si>
    <t>2.Medicinske usluge</t>
  </si>
  <si>
    <t> 424900</t>
  </si>
  <si>
    <t>4.Ostale specijalizovane usluge</t>
  </si>
  <si>
    <t>TEKUCE POPRAVKE I ODRZAVANJE</t>
  </si>
  <si>
    <t>1.Tekuce popravke I odrzav. zgrada I objekata</t>
  </si>
  <si>
    <t>2.Tekuce popravke I odrzavanje opreme</t>
  </si>
  <si>
    <t>MATERIJAL</t>
  </si>
  <si>
    <t>1.Administrativni materijal</t>
  </si>
  <si>
    <t>2.Materijal za obrazovanje I usavrsav.zaposlenih</t>
  </si>
  <si>
    <t>3.Materijal za saobracaj</t>
  </si>
  <si>
    <t>4.Medicinski i laboratoriski materijal</t>
  </si>
  <si>
    <t>4.Materijal za odrzavanje higijene</t>
  </si>
  <si>
    <t>5.Materijal za posebne namene</t>
  </si>
  <si>
    <t>TROSKOVI ZADUZIVANJA</t>
  </si>
  <si>
    <t>Kazne za kasnjenje-kamate</t>
  </si>
  <si>
    <t>OBAVEZNE TAKSE I POREZI I KAZNE</t>
  </si>
  <si>
    <t>1.Obavezni porezi</t>
  </si>
  <si>
    <t xml:space="preserve">2.Obavezne takse </t>
  </si>
  <si>
    <t>3.Novcane kazne</t>
  </si>
  <si>
    <t>KAPITALNO ODRŽAVANJE ZGRADA I OBJEKATA</t>
  </si>
  <si>
    <t>1.Kapitalno održavanje zgrada i objekata</t>
  </si>
  <si>
    <t>NABAVKA OSNOVNIH SREDSTAVA</t>
  </si>
  <si>
    <t>1. Mašine i oprema</t>
  </si>
  <si>
    <t>2. Ostale nekretnine i oprema</t>
  </si>
  <si>
    <t>3.Nematirijalna imovina</t>
  </si>
  <si>
    <t>NABAVKA  ROBE ZA DALJU PRODAJU</t>
  </si>
  <si>
    <t xml:space="preserve">                 UKUPNI RASHODI</t>
  </si>
  <si>
    <t>SUFICIT/ DEFICIT</t>
  </si>
  <si>
    <t xml:space="preserve"> </t>
  </si>
  <si>
    <t>1.Administrativne usluge</t>
  </si>
  <si>
    <t>2.Kompjuterske usluge</t>
  </si>
  <si>
    <t>3.Usluge obrazovanja I usavrs.zapos-seminari</t>
  </si>
  <si>
    <t>4.Usluge informisanja</t>
  </si>
  <si>
    <t>5.Reprezentacija</t>
  </si>
  <si>
    <t>6.Ostale opste usluge</t>
  </si>
  <si>
    <t>PLAN ZA 2015</t>
  </si>
  <si>
    <t>SOPSTV. IZVOR</t>
  </si>
  <si>
    <t>OD  RFZO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</si>
</sst>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.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57" applyFont="1" applyBorder="1">
      <alignment/>
      <protection/>
    </xf>
    <xf numFmtId="0" fontId="0" fillId="0" borderId="10" xfId="57" applyBorder="1">
      <alignment/>
      <protection/>
    </xf>
    <xf numFmtId="0" fontId="4" fillId="0" borderId="10" xfId="57" applyFont="1" applyBorder="1" applyAlignment="1">
      <alignment horizontal="center"/>
      <protection/>
    </xf>
    <xf numFmtId="0" fontId="4" fillId="0" borderId="10" xfId="57" applyFont="1" applyBorder="1">
      <alignment/>
      <protection/>
    </xf>
    <xf numFmtId="0" fontId="0" fillId="33" borderId="10" xfId="57" applyFont="1" applyFill="1" applyBorder="1">
      <alignment/>
      <protection/>
    </xf>
    <xf numFmtId="0" fontId="5" fillId="0" borderId="10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5" fillId="0" borderId="10" xfId="57" applyFont="1" applyBorder="1" applyAlignment="1">
      <alignment horizontal="center" wrapText="1"/>
      <protection/>
    </xf>
    <xf numFmtId="0" fontId="0" fillId="0" borderId="10" xfId="57" applyBorder="1" applyAlignment="1">
      <alignment horizontal="center"/>
      <protection/>
    </xf>
    <xf numFmtId="0" fontId="0" fillId="0" borderId="10" xfId="57" applyBorder="1" applyAlignment="1">
      <alignment horizontal="center" wrapText="1"/>
      <protection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right"/>
      <protection/>
    </xf>
    <xf numFmtId="0" fontId="7" fillId="0" borderId="10" xfId="57" applyFont="1" applyBorder="1" applyAlignment="1">
      <alignment horizontal="center"/>
      <protection/>
    </xf>
    <xf numFmtId="3" fontId="5" fillId="0" borderId="10" xfId="57" applyNumberFormat="1" applyFont="1" applyBorder="1">
      <alignment/>
      <protection/>
    </xf>
    <xf numFmtId="3" fontId="7" fillId="0" borderId="10" xfId="57" applyNumberFormat="1" applyFont="1" applyBorder="1" applyAlignment="1">
      <alignment horizontal="right"/>
      <protection/>
    </xf>
    <xf numFmtId="0" fontId="8" fillId="0" borderId="10" xfId="57" applyFont="1" applyBorder="1" applyAlignment="1">
      <alignment horizontal="right"/>
      <protection/>
    </xf>
    <xf numFmtId="0" fontId="8" fillId="0" borderId="10" xfId="57" applyFont="1" applyBorder="1">
      <alignment/>
      <protection/>
    </xf>
    <xf numFmtId="3" fontId="0" fillId="0" borderId="10" xfId="57" applyNumberFormat="1" applyBorder="1">
      <alignment/>
      <protection/>
    </xf>
    <xf numFmtId="166" fontId="8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166" fontId="5" fillId="0" borderId="10" xfId="57" applyNumberFormat="1" applyFont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0" fillId="0" borderId="10" xfId="57" applyNumberFormat="1" applyFont="1" applyBorder="1">
      <alignment/>
      <protection/>
    </xf>
    <xf numFmtId="3" fontId="8" fillId="33" borderId="10" xfId="57" applyNumberFormat="1" applyFont="1" applyFill="1" applyBorder="1" applyAlignment="1">
      <alignment horizontal="right"/>
      <protection/>
    </xf>
    <xf numFmtId="0" fontId="8" fillId="0" borderId="10" xfId="57" applyFont="1" applyBorder="1" applyAlignment="1">
      <alignment horizontal="center"/>
      <protection/>
    </xf>
    <xf numFmtId="3" fontId="5" fillId="33" borderId="10" xfId="57" applyNumberFormat="1" applyFont="1" applyFill="1" applyBorder="1">
      <alignment/>
      <protection/>
    </xf>
    <xf numFmtId="3" fontId="5" fillId="0" borderId="10" xfId="57" applyNumberFormat="1" applyFont="1" applyBorder="1">
      <alignment/>
      <protection/>
    </xf>
    <xf numFmtId="3" fontId="0" fillId="0" borderId="10" xfId="57" applyNumberFormat="1" applyFont="1" applyBorder="1">
      <alignment/>
      <protection/>
    </xf>
    <xf numFmtId="0" fontId="10" fillId="0" borderId="10" xfId="57" applyFont="1" applyBorder="1">
      <alignment/>
      <protection/>
    </xf>
    <xf numFmtId="3" fontId="0" fillId="0" borderId="0" xfId="0" applyNumberFormat="1" applyAlignment="1">
      <alignment/>
    </xf>
    <xf numFmtId="0" fontId="8" fillId="33" borderId="10" xfId="57" applyFont="1" applyFill="1" applyBorder="1">
      <alignment/>
      <protection/>
    </xf>
    <xf numFmtId="0" fontId="8" fillId="33" borderId="10" xfId="57" applyFont="1" applyFill="1" applyBorder="1" applyAlignment="1">
      <alignment horizontal="center"/>
      <protection/>
    </xf>
    <xf numFmtId="3" fontId="0" fillId="33" borderId="10" xfId="57" applyNumberFormat="1" applyFill="1" applyBorder="1">
      <alignment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0" fillId="33" borderId="10" xfId="57" applyNumberFormat="1" applyFont="1" applyFill="1" applyBorder="1">
      <alignment/>
      <protection/>
    </xf>
    <xf numFmtId="3" fontId="5" fillId="0" borderId="10" xfId="57" applyNumberFormat="1" applyFont="1" applyBorder="1" applyAlignment="1">
      <alignment horizontal="right"/>
      <protection/>
    </xf>
    <xf numFmtId="0" fontId="8" fillId="0" borderId="11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0" fontId="10" fillId="0" borderId="11" xfId="57" applyFont="1" applyBorder="1" applyAlignment="1">
      <alignment horizontal="left"/>
      <protection/>
    </xf>
    <xf numFmtId="0" fontId="10" fillId="0" borderId="12" xfId="57" applyFont="1" applyBorder="1" applyAlignment="1">
      <alignment horizontal="left"/>
      <protection/>
    </xf>
    <xf numFmtId="0" fontId="3" fillId="0" borderId="11" xfId="57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 wrapText="1"/>
      <protection/>
    </xf>
    <xf numFmtId="0" fontId="7" fillId="0" borderId="10" xfId="57" applyFont="1" applyBorder="1" applyAlignment="1">
      <alignment horizontal="left"/>
      <protection/>
    </xf>
    <xf numFmtId="0" fontId="7" fillId="0" borderId="11" xfId="57" applyFont="1" applyBorder="1" applyAlignment="1">
      <alignment horizontal="left"/>
      <protection/>
    </xf>
    <xf numFmtId="0" fontId="7" fillId="0" borderId="13" xfId="57" applyFont="1" applyBorder="1" applyAlignment="1">
      <alignment horizontal="left"/>
      <protection/>
    </xf>
    <xf numFmtId="0" fontId="7" fillId="0" borderId="12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64">
      <selection activeCell="E75" sqref="E75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6.8515625" style="0" customWidth="1"/>
    <col min="5" max="5" width="25.7109375" style="0" customWidth="1"/>
    <col min="6" max="6" width="10.8515625" style="0" customWidth="1"/>
    <col min="7" max="7" width="13.8515625" style="0" customWidth="1"/>
    <col min="8" max="8" width="11.57421875" style="0" customWidth="1"/>
    <col min="9" max="9" width="14.57421875" style="0" customWidth="1"/>
  </cols>
  <sheetData>
    <row r="1" spans="1:8" ht="18">
      <c r="A1" s="41" t="s">
        <v>0</v>
      </c>
      <c r="B1" s="42"/>
      <c r="C1" s="42"/>
      <c r="D1" s="42"/>
      <c r="E1" s="42"/>
      <c r="F1" s="43"/>
      <c r="G1" s="2"/>
      <c r="H1" s="2"/>
    </row>
    <row r="2" spans="1:8" ht="18">
      <c r="A2" s="1"/>
      <c r="B2" s="1"/>
      <c r="C2" s="1"/>
      <c r="D2" s="3"/>
      <c r="E2" s="4"/>
      <c r="F2" s="2"/>
      <c r="G2" s="2"/>
      <c r="H2" s="2"/>
    </row>
    <row r="3" spans="1:8" ht="18">
      <c r="A3" s="1"/>
      <c r="B3" s="1"/>
      <c r="C3" s="1"/>
      <c r="D3" s="3"/>
      <c r="E3" s="2"/>
      <c r="F3" s="5"/>
      <c r="G3" s="5"/>
      <c r="H3" s="5"/>
    </row>
    <row r="4" spans="1:9" ht="24">
      <c r="A4" s="11" t="s">
        <v>1</v>
      </c>
      <c r="B4" s="11" t="s">
        <v>2</v>
      </c>
      <c r="C4" s="11"/>
      <c r="D4" s="44" t="s">
        <v>3</v>
      </c>
      <c r="E4" s="45"/>
      <c r="F4" s="46" t="s">
        <v>73</v>
      </c>
      <c r="G4" s="47" t="s">
        <v>74</v>
      </c>
      <c r="H4" s="46" t="s">
        <v>75</v>
      </c>
      <c r="I4" s="30"/>
    </row>
    <row r="5" spans="1:9" ht="15.75">
      <c r="A5" s="6"/>
      <c r="B5" s="6">
        <v>1</v>
      </c>
      <c r="C5" s="6">
        <v>2</v>
      </c>
      <c r="D5" s="7">
        <v>3</v>
      </c>
      <c r="E5" s="8" t="s">
        <v>4</v>
      </c>
      <c r="F5" s="8">
        <v>5</v>
      </c>
      <c r="G5" s="9">
        <v>6</v>
      </c>
      <c r="H5" s="10">
        <v>7</v>
      </c>
      <c r="I5" s="30"/>
    </row>
    <row r="6" spans="1:9" ht="12.75">
      <c r="A6" s="11" t="s">
        <v>5</v>
      </c>
      <c r="B6" s="12">
        <v>7</v>
      </c>
      <c r="C6" s="11"/>
      <c r="D6" s="13" t="s">
        <v>6</v>
      </c>
      <c r="E6" s="14"/>
      <c r="F6" s="15">
        <f>+G6+H6</f>
        <v>172613000</v>
      </c>
      <c r="G6" s="14">
        <f>+G9+G10+G11</f>
        <v>60410000</v>
      </c>
      <c r="H6" s="14">
        <f>+H8+H12</f>
        <v>112203000</v>
      </c>
      <c r="I6" s="30"/>
    </row>
    <row r="7" spans="1:9" ht="12.75">
      <c r="A7" s="16">
        <v>1</v>
      </c>
      <c r="B7" s="16">
        <v>823</v>
      </c>
      <c r="C7" s="13"/>
      <c r="D7" s="17" t="s">
        <v>7</v>
      </c>
      <c r="E7" s="18"/>
      <c r="F7" s="19"/>
      <c r="G7" s="18"/>
      <c r="H7" s="18"/>
      <c r="I7" s="30"/>
    </row>
    <row r="8" spans="1:8" ht="12.75">
      <c r="A8" s="16">
        <v>2</v>
      </c>
      <c r="B8" s="16">
        <v>823</v>
      </c>
      <c r="C8" s="13"/>
      <c r="D8" s="17" t="s">
        <v>8</v>
      </c>
      <c r="E8" s="18"/>
      <c r="F8" s="18">
        <v>111538000</v>
      </c>
      <c r="G8" s="18"/>
      <c r="H8" s="18">
        <v>111538000</v>
      </c>
    </row>
    <row r="9" spans="1:8" ht="12.75">
      <c r="A9" s="16">
        <v>3</v>
      </c>
      <c r="B9" s="16">
        <v>823</v>
      </c>
      <c r="C9" s="13"/>
      <c r="D9" s="17" t="s">
        <v>9</v>
      </c>
      <c r="E9" s="18"/>
      <c r="F9" s="20">
        <v>60000000</v>
      </c>
      <c r="G9" s="18">
        <v>60000000</v>
      </c>
      <c r="H9" s="18"/>
    </row>
    <row r="10" spans="1:8" ht="12.75">
      <c r="A10" s="16">
        <v>4</v>
      </c>
      <c r="B10" s="16">
        <v>823</v>
      </c>
      <c r="C10" s="13"/>
      <c r="D10" s="17" t="s">
        <v>10</v>
      </c>
      <c r="E10" s="18"/>
      <c r="F10" s="18">
        <v>350000</v>
      </c>
      <c r="G10" s="18">
        <v>350000</v>
      </c>
      <c r="H10" s="18"/>
    </row>
    <row r="11" spans="1:8" ht="12.75">
      <c r="A11" s="16">
        <v>5</v>
      </c>
      <c r="B11" s="16">
        <v>745</v>
      </c>
      <c r="C11" s="13"/>
      <c r="D11" s="17" t="s">
        <v>11</v>
      </c>
      <c r="E11" s="18"/>
      <c r="F11" s="23">
        <v>60000</v>
      </c>
      <c r="G11" s="23">
        <v>60000</v>
      </c>
      <c r="H11" s="18"/>
    </row>
    <row r="12" spans="1:8" ht="12.75">
      <c r="A12" s="16">
        <v>6</v>
      </c>
      <c r="B12" s="16">
        <v>770</v>
      </c>
      <c r="C12" s="17"/>
      <c r="D12" s="17" t="s">
        <v>12</v>
      </c>
      <c r="E12" s="18"/>
      <c r="F12" s="20">
        <v>665000</v>
      </c>
      <c r="G12" s="18"/>
      <c r="H12" s="18">
        <v>665000</v>
      </c>
    </row>
    <row r="13" spans="1:8" ht="12.75">
      <c r="A13" s="16"/>
      <c r="B13" s="16">
        <v>7811</v>
      </c>
      <c r="C13" s="17"/>
      <c r="D13" s="17" t="s">
        <v>13</v>
      </c>
      <c r="E13" s="18"/>
      <c r="F13" s="21"/>
      <c r="G13" s="18"/>
      <c r="H13" s="18"/>
    </row>
    <row r="14" spans="1:8" ht="12.75">
      <c r="A14" s="11" t="s">
        <v>14</v>
      </c>
      <c r="B14" s="12">
        <v>4</v>
      </c>
      <c r="C14" s="17"/>
      <c r="D14" s="11" t="s">
        <v>15</v>
      </c>
      <c r="E14" s="18"/>
      <c r="F14" s="20"/>
      <c r="G14" s="18"/>
      <c r="H14" s="18"/>
    </row>
    <row r="15" spans="1:8" ht="12.75">
      <c r="A15" s="16">
        <v>1</v>
      </c>
      <c r="B15" s="17"/>
      <c r="C15" s="13"/>
      <c r="D15" s="22" t="s">
        <v>16</v>
      </c>
      <c r="E15" s="14"/>
      <c r="F15" s="15">
        <f>+F16+F17+F18+F19+F20+F21</f>
        <v>31220000</v>
      </c>
      <c r="G15" s="14">
        <f>+G16+G17+G19+G20+G21</f>
        <v>18715000</v>
      </c>
      <c r="H15" s="27">
        <f>+H16+H17+H19</f>
        <v>12505000</v>
      </c>
    </row>
    <row r="16" spans="1:8" ht="12.75">
      <c r="A16" s="16">
        <v>2</v>
      </c>
      <c r="B16" s="16">
        <v>411</v>
      </c>
      <c r="C16" s="17"/>
      <c r="D16" s="17" t="s">
        <v>17</v>
      </c>
      <c r="E16" s="18"/>
      <c r="F16" s="20">
        <f>+G16+H16</f>
        <v>25100000</v>
      </c>
      <c r="G16" s="18">
        <v>15060000</v>
      </c>
      <c r="H16" s="18">
        <v>10040000</v>
      </c>
    </row>
    <row r="17" spans="1:8" ht="12.75">
      <c r="A17" s="16">
        <v>3</v>
      </c>
      <c r="B17" s="16">
        <v>412</v>
      </c>
      <c r="C17" s="17"/>
      <c r="D17" s="17" t="s">
        <v>18</v>
      </c>
      <c r="E17" s="18"/>
      <c r="F17" s="20">
        <v>4490000</v>
      </c>
      <c r="G17" s="18">
        <v>2690000</v>
      </c>
      <c r="H17" s="18">
        <v>1800000</v>
      </c>
    </row>
    <row r="18" spans="1:8" ht="12.75">
      <c r="A18" s="16">
        <v>4</v>
      </c>
      <c r="B18" s="16">
        <v>413</v>
      </c>
      <c r="C18" s="17"/>
      <c r="D18" s="17" t="s">
        <v>19</v>
      </c>
      <c r="E18" s="18"/>
      <c r="F18" s="2"/>
      <c r="G18" s="18"/>
      <c r="H18" s="18"/>
    </row>
    <row r="19" spans="1:8" ht="12.75">
      <c r="A19" s="16">
        <v>5</v>
      </c>
      <c r="B19" s="16">
        <v>414</v>
      </c>
      <c r="C19" s="17"/>
      <c r="D19" s="17" t="s">
        <v>20</v>
      </c>
      <c r="E19" s="18"/>
      <c r="F19" s="20">
        <f>+G19+H19</f>
        <v>970000</v>
      </c>
      <c r="G19" s="18">
        <v>305000</v>
      </c>
      <c r="H19" s="18">
        <v>665000</v>
      </c>
    </row>
    <row r="20" spans="1:8" ht="12.75">
      <c r="A20" s="16">
        <v>6</v>
      </c>
      <c r="B20" s="16">
        <v>415</v>
      </c>
      <c r="C20" s="17"/>
      <c r="D20" s="17" t="s">
        <v>21</v>
      </c>
      <c r="E20" s="18"/>
      <c r="F20" s="20">
        <v>260000</v>
      </c>
      <c r="G20" s="18">
        <v>260000</v>
      </c>
      <c r="H20" s="18"/>
    </row>
    <row r="21" spans="1:8" ht="12.75">
      <c r="A21" s="16">
        <v>7</v>
      </c>
      <c r="B21" s="16">
        <v>416</v>
      </c>
      <c r="C21" s="17"/>
      <c r="D21" s="17" t="s">
        <v>22</v>
      </c>
      <c r="E21" s="18"/>
      <c r="F21" s="34">
        <v>400000</v>
      </c>
      <c r="G21" s="18">
        <v>400000</v>
      </c>
      <c r="H21" s="18"/>
    </row>
    <row r="22" spans="1:8" ht="12.75">
      <c r="A22" s="2"/>
      <c r="B22" s="16">
        <v>421</v>
      </c>
      <c r="C22" s="13"/>
      <c r="D22" s="22" t="s">
        <v>23</v>
      </c>
      <c r="E22" s="14"/>
      <c r="F22" s="14">
        <f>+F23+F24+F25+F26+F27+F28+F29</f>
        <v>2296000</v>
      </c>
      <c r="G22" s="14">
        <f>+G23+G24+G25+G26+G27+G29</f>
        <v>1796000</v>
      </c>
      <c r="H22" s="27">
        <f>+H23</f>
        <v>500000</v>
      </c>
    </row>
    <row r="23" spans="1:8" ht="12.75">
      <c r="A23" s="17"/>
      <c r="B23" s="17"/>
      <c r="C23" s="16">
        <v>421100</v>
      </c>
      <c r="D23" s="17" t="s">
        <v>24</v>
      </c>
      <c r="E23" s="18"/>
      <c r="F23" s="20">
        <f>+G23+H23</f>
        <v>1070000</v>
      </c>
      <c r="G23" s="18">
        <v>570000</v>
      </c>
      <c r="H23" s="18">
        <v>500000</v>
      </c>
    </row>
    <row r="24" spans="1:8" ht="12.75">
      <c r="A24" s="17"/>
      <c r="B24" s="17"/>
      <c r="C24" s="16">
        <v>421200</v>
      </c>
      <c r="D24" s="17" t="s">
        <v>25</v>
      </c>
      <c r="E24" s="18"/>
      <c r="F24" s="20">
        <v>560000</v>
      </c>
      <c r="G24" s="18">
        <v>560000</v>
      </c>
      <c r="H24" s="18"/>
    </row>
    <row r="25" spans="1:8" ht="12.75">
      <c r="A25" s="17"/>
      <c r="B25" s="17"/>
      <c r="C25" s="16">
        <v>421300</v>
      </c>
      <c r="D25" s="17" t="s">
        <v>26</v>
      </c>
      <c r="E25" s="18"/>
      <c r="F25" s="20">
        <v>90000</v>
      </c>
      <c r="G25" s="18">
        <v>90000</v>
      </c>
      <c r="H25" s="18"/>
    </row>
    <row r="26" spans="1:8" ht="12.75">
      <c r="A26" s="17"/>
      <c r="B26" s="17"/>
      <c r="C26" s="16">
        <v>421400</v>
      </c>
      <c r="D26" s="17" t="s">
        <v>27</v>
      </c>
      <c r="E26" s="18"/>
      <c r="F26" s="23">
        <v>380000</v>
      </c>
      <c r="G26" s="18">
        <v>380000</v>
      </c>
      <c r="H26" s="18"/>
    </row>
    <row r="27" spans="1:8" ht="12.75">
      <c r="A27" s="17"/>
      <c r="B27" s="17"/>
      <c r="C27" s="16">
        <v>421500</v>
      </c>
      <c r="D27" s="17" t="s">
        <v>28</v>
      </c>
      <c r="E27" s="18"/>
      <c r="F27" s="20">
        <v>120000</v>
      </c>
      <c r="G27" s="18">
        <v>120000</v>
      </c>
      <c r="H27" s="18"/>
    </row>
    <row r="28" spans="1:8" ht="12.75">
      <c r="A28" s="17"/>
      <c r="B28" s="17"/>
      <c r="C28" s="16">
        <v>421600</v>
      </c>
      <c r="D28" s="17" t="s">
        <v>29</v>
      </c>
      <c r="E28" s="18"/>
      <c r="F28" s="20"/>
      <c r="G28" s="18"/>
      <c r="H28" s="18"/>
    </row>
    <row r="29" spans="1:8" ht="12.75">
      <c r="A29" s="17"/>
      <c r="B29" s="17"/>
      <c r="C29" s="16">
        <v>421900</v>
      </c>
      <c r="D29" s="17" t="s">
        <v>30</v>
      </c>
      <c r="E29" s="18"/>
      <c r="F29" s="20">
        <v>76000</v>
      </c>
      <c r="G29" s="18">
        <v>76000</v>
      </c>
      <c r="H29" s="18"/>
    </row>
    <row r="30" spans="1:8" ht="12.75">
      <c r="A30" s="16">
        <v>8</v>
      </c>
      <c r="B30" s="16">
        <v>422</v>
      </c>
      <c r="C30" s="13"/>
      <c r="D30" s="22" t="s">
        <v>31</v>
      </c>
      <c r="E30" s="14"/>
      <c r="F30" s="36">
        <f>+F31+F32</f>
        <v>58000</v>
      </c>
      <c r="G30" s="27">
        <f>+G31+G32</f>
        <v>58000</v>
      </c>
      <c r="H30" s="18"/>
    </row>
    <row r="31" spans="1:8" ht="12.75">
      <c r="A31" s="17"/>
      <c r="B31" s="17"/>
      <c r="C31" s="16">
        <v>422100</v>
      </c>
      <c r="D31" s="17" t="s">
        <v>32</v>
      </c>
      <c r="E31" s="18"/>
      <c r="F31" s="20">
        <v>48500</v>
      </c>
      <c r="G31" s="18">
        <v>48500</v>
      </c>
      <c r="H31" s="18"/>
    </row>
    <row r="32" spans="1:8" ht="12.75">
      <c r="A32" s="17"/>
      <c r="B32" s="17"/>
      <c r="C32" s="16">
        <v>422300</v>
      </c>
      <c r="D32" s="17" t="s">
        <v>33</v>
      </c>
      <c r="E32" s="18"/>
      <c r="F32" s="24">
        <v>9500</v>
      </c>
      <c r="G32" s="18">
        <v>9500</v>
      </c>
      <c r="H32" s="18"/>
    </row>
    <row r="33" spans="1:8" ht="12.75">
      <c r="A33" s="16">
        <v>9</v>
      </c>
      <c r="B33" s="16">
        <v>423</v>
      </c>
      <c r="C33" s="25"/>
      <c r="D33" s="22" t="s">
        <v>34</v>
      </c>
      <c r="E33" s="14"/>
      <c r="F33" s="26">
        <f>+F34+F35+F36+F37+F38+F39+F40</f>
        <v>2123190</v>
      </c>
      <c r="G33" s="27">
        <f>+G34+G35+G36+G37+G38+G39+G40</f>
        <v>2123190</v>
      </c>
      <c r="H33" s="18"/>
    </row>
    <row r="34" spans="1:8" ht="12.75">
      <c r="A34" s="16"/>
      <c r="B34" s="16"/>
      <c r="C34" s="16">
        <v>423100</v>
      </c>
      <c r="D34" s="39" t="s">
        <v>67</v>
      </c>
      <c r="E34" s="40"/>
      <c r="F34" s="35">
        <v>110000</v>
      </c>
      <c r="G34" s="18">
        <v>110000</v>
      </c>
      <c r="H34" s="18"/>
    </row>
    <row r="35" spans="1:8" ht="12.75">
      <c r="A35" s="17"/>
      <c r="B35" s="17"/>
      <c r="C35" s="16">
        <v>423200</v>
      </c>
      <c r="D35" s="17" t="s">
        <v>68</v>
      </c>
      <c r="E35" s="18"/>
      <c r="F35" s="24">
        <v>1090000</v>
      </c>
      <c r="G35" s="18">
        <v>1090000</v>
      </c>
      <c r="H35" s="18"/>
    </row>
    <row r="36" spans="1:8" ht="12.75">
      <c r="A36" s="17"/>
      <c r="B36" s="17"/>
      <c r="C36" s="16">
        <v>423300</v>
      </c>
      <c r="D36" s="17" t="s">
        <v>69</v>
      </c>
      <c r="E36" s="18"/>
      <c r="F36" s="24">
        <v>58090</v>
      </c>
      <c r="G36" s="18">
        <v>58090</v>
      </c>
      <c r="H36" s="18"/>
    </row>
    <row r="37" spans="1:8" ht="12.75">
      <c r="A37" s="17"/>
      <c r="B37" s="17"/>
      <c r="C37" s="16">
        <v>423400</v>
      </c>
      <c r="D37" s="17" t="s">
        <v>70</v>
      </c>
      <c r="E37" s="18"/>
      <c r="F37" s="20">
        <v>8300</v>
      </c>
      <c r="G37" s="18">
        <v>8300</v>
      </c>
      <c r="H37" s="18"/>
    </row>
    <row r="38" spans="1:9" ht="12.75">
      <c r="A38" s="17"/>
      <c r="B38" s="17"/>
      <c r="C38" s="16">
        <v>423500</v>
      </c>
      <c r="D38" s="17" t="s">
        <v>35</v>
      </c>
      <c r="E38" s="18"/>
      <c r="F38" s="20">
        <v>526800</v>
      </c>
      <c r="G38" s="18">
        <v>526800</v>
      </c>
      <c r="H38" s="18"/>
      <c r="I38" s="30"/>
    </row>
    <row r="39" spans="1:9" ht="12.75">
      <c r="A39" s="17"/>
      <c r="B39" s="17"/>
      <c r="C39" s="16">
        <v>423700</v>
      </c>
      <c r="D39" s="17" t="s">
        <v>71</v>
      </c>
      <c r="E39" s="18"/>
      <c r="F39" s="20">
        <v>280000</v>
      </c>
      <c r="G39" s="18">
        <v>280000</v>
      </c>
      <c r="H39" s="18"/>
      <c r="I39" s="30"/>
    </row>
    <row r="40" spans="1:9" ht="12.75">
      <c r="A40" s="16"/>
      <c r="B40" s="16"/>
      <c r="C40" s="25">
        <v>423900</v>
      </c>
      <c r="D40" s="17" t="s">
        <v>72</v>
      </c>
      <c r="E40" s="18"/>
      <c r="F40" s="20">
        <v>50000</v>
      </c>
      <c r="G40" s="18">
        <v>50000</v>
      </c>
      <c r="H40" s="18"/>
      <c r="I40" s="30"/>
    </row>
    <row r="41" spans="1:9" ht="12.75">
      <c r="A41" s="16">
        <v>10</v>
      </c>
      <c r="B41" s="16">
        <v>424</v>
      </c>
      <c r="C41" s="25"/>
      <c r="D41" s="22" t="s">
        <v>36</v>
      </c>
      <c r="E41" s="14"/>
      <c r="F41" s="14">
        <f>+F42+F43</f>
        <v>65000</v>
      </c>
      <c r="G41" s="27">
        <f>+G42+G43</f>
        <v>65000</v>
      </c>
      <c r="H41" s="18"/>
      <c r="I41" s="30"/>
    </row>
    <row r="42" spans="1:9" ht="12.75">
      <c r="A42" s="17"/>
      <c r="B42" s="17"/>
      <c r="C42" s="25" t="s">
        <v>37</v>
      </c>
      <c r="D42" s="17" t="s">
        <v>38</v>
      </c>
      <c r="E42" s="18"/>
      <c r="F42" s="18">
        <v>60000</v>
      </c>
      <c r="G42" s="18">
        <v>60000</v>
      </c>
      <c r="H42" s="18"/>
      <c r="I42" s="30"/>
    </row>
    <row r="43" spans="1:9" ht="12.75">
      <c r="A43" s="31"/>
      <c r="B43" s="31"/>
      <c r="C43" s="32" t="s">
        <v>39</v>
      </c>
      <c r="D43" s="31" t="s">
        <v>40</v>
      </c>
      <c r="E43" s="33"/>
      <c r="F43" s="33">
        <v>5000</v>
      </c>
      <c r="G43" s="33">
        <v>5000</v>
      </c>
      <c r="H43" s="33"/>
      <c r="I43" s="30"/>
    </row>
    <row r="44" spans="1:8" ht="12.75">
      <c r="A44" s="17"/>
      <c r="B44" s="17"/>
      <c r="C44" s="25"/>
      <c r="D44" s="37"/>
      <c r="E44" s="38"/>
      <c r="F44" s="2"/>
      <c r="G44" s="18"/>
      <c r="H44" s="18"/>
    </row>
    <row r="45" spans="1:8" ht="12.75">
      <c r="A45" s="16">
        <v>11</v>
      </c>
      <c r="B45" s="16">
        <v>425</v>
      </c>
      <c r="C45" s="25"/>
      <c r="D45" s="22" t="s">
        <v>41</v>
      </c>
      <c r="E45" s="14"/>
      <c r="F45" s="14">
        <f>+F46+F47</f>
        <v>272000</v>
      </c>
      <c r="G45" s="27">
        <f>+G46+G47</f>
        <v>272000</v>
      </c>
      <c r="H45" s="27"/>
    </row>
    <row r="46" spans="1:8" ht="12.75">
      <c r="A46" s="17"/>
      <c r="B46" s="17"/>
      <c r="C46" s="25">
        <v>425100</v>
      </c>
      <c r="D46" s="17" t="s">
        <v>42</v>
      </c>
      <c r="E46" s="18"/>
      <c r="F46" s="23">
        <v>200000</v>
      </c>
      <c r="G46" s="18">
        <v>200000</v>
      </c>
      <c r="H46" s="18"/>
    </row>
    <row r="47" spans="1:8" ht="12.75">
      <c r="A47" s="17"/>
      <c r="B47" s="17"/>
      <c r="C47" s="25">
        <v>425200</v>
      </c>
      <c r="D47" s="17" t="s">
        <v>43</v>
      </c>
      <c r="E47" s="18"/>
      <c r="F47" s="23">
        <v>72000</v>
      </c>
      <c r="G47" s="18">
        <v>72000</v>
      </c>
      <c r="H47" s="18"/>
    </row>
    <row r="48" spans="1:8" ht="12.75">
      <c r="A48" s="16">
        <v>12</v>
      </c>
      <c r="B48" s="16">
        <v>426</v>
      </c>
      <c r="C48" s="25"/>
      <c r="D48" s="22" t="s">
        <v>44</v>
      </c>
      <c r="E48" s="14"/>
      <c r="F48" s="14">
        <f>+F49+F50+F51+F53+F54</f>
        <v>760000</v>
      </c>
      <c r="G48" s="27">
        <f>+G49+G50+G51+G53+G54</f>
        <v>760000</v>
      </c>
      <c r="H48" s="18"/>
    </row>
    <row r="49" spans="1:8" ht="12.75">
      <c r="A49" s="17"/>
      <c r="B49" s="17"/>
      <c r="C49" s="25">
        <v>426100</v>
      </c>
      <c r="D49" s="17" t="s">
        <v>45</v>
      </c>
      <c r="E49" s="18"/>
      <c r="F49" s="18">
        <v>180000</v>
      </c>
      <c r="G49" s="18">
        <v>180000</v>
      </c>
      <c r="H49" s="18"/>
    </row>
    <row r="50" spans="1:8" ht="12.75">
      <c r="A50" s="17"/>
      <c r="B50" s="17"/>
      <c r="C50" s="25">
        <v>426300</v>
      </c>
      <c r="D50" s="17" t="s">
        <v>46</v>
      </c>
      <c r="E50" s="18"/>
      <c r="F50" s="23">
        <v>120000</v>
      </c>
      <c r="G50" s="18">
        <v>120000</v>
      </c>
      <c r="H50" s="18"/>
    </row>
    <row r="51" spans="1:8" ht="12.75">
      <c r="A51" s="17"/>
      <c r="B51" s="17"/>
      <c r="C51" s="25">
        <v>426400</v>
      </c>
      <c r="D51" s="17" t="s">
        <v>47</v>
      </c>
      <c r="E51" s="18"/>
      <c r="F51" s="18">
        <v>100000</v>
      </c>
      <c r="G51" s="18">
        <v>100000</v>
      </c>
      <c r="H51" s="18"/>
    </row>
    <row r="52" spans="1:8" ht="12.75">
      <c r="A52" s="17"/>
      <c r="B52" s="17"/>
      <c r="C52" s="25">
        <v>426700</v>
      </c>
      <c r="D52" s="17" t="s">
        <v>48</v>
      </c>
      <c r="E52" s="18"/>
      <c r="F52" s="23" t="s">
        <v>66</v>
      </c>
      <c r="G52" s="18"/>
      <c r="H52" s="18"/>
    </row>
    <row r="53" spans="1:8" ht="12.75">
      <c r="A53" s="17"/>
      <c r="B53" s="17"/>
      <c r="C53" s="25">
        <v>426800</v>
      </c>
      <c r="D53" s="17" t="s">
        <v>49</v>
      </c>
      <c r="E53" s="18"/>
      <c r="F53" s="18">
        <v>150000</v>
      </c>
      <c r="G53" s="18">
        <v>150000</v>
      </c>
      <c r="H53" s="18"/>
    </row>
    <row r="54" spans="1:8" ht="12.75">
      <c r="A54" s="17"/>
      <c r="B54" s="17"/>
      <c r="C54" s="25">
        <v>426900</v>
      </c>
      <c r="D54" s="17" t="s">
        <v>50</v>
      </c>
      <c r="E54" s="18"/>
      <c r="F54" s="18">
        <v>210000</v>
      </c>
      <c r="G54" s="18">
        <v>210000</v>
      </c>
      <c r="H54" s="18"/>
    </row>
    <row r="55" spans="1:8" ht="12.75">
      <c r="A55" s="16">
        <v>13</v>
      </c>
      <c r="B55" s="16">
        <v>444</v>
      </c>
      <c r="C55" s="25"/>
      <c r="D55" s="11" t="s">
        <v>51</v>
      </c>
      <c r="E55" s="14"/>
      <c r="F55" s="14"/>
      <c r="G55" s="18"/>
      <c r="H55" s="18"/>
    </row>
    <row r="56" spans="1:8" ht="12.75">
      <c r="A56" s="17"/>
      <c r="B56" s="17"/>
      <c r="C56" s="25"/>
      <c r="D56" s="17" t="s">
        <v>52</v>
      </c>
      <c r="E56" s="18"/>
      <c r="F56" s="18"/>
      <c r="G56" s="18"/>
      <c r="H56" s="18"/>
    </row>
    <row r="57" spans="1:8" ht="12.75">
      <c r="A57" s="16">
        <v>14</v>
      </c>
      <c r="B57" s="16">
        <v>482</v>
      </c>
      <c r="C57" s="25"/>
      <c r="D57" s="22" t="s">
        <v>53</v>
      </c>
      <c r="E57" s="14"/>
      <c r="F57" s="14">
        <f>+F59</f>
        <v>4500</v>
      </c>
      <c r="G57" s="27">
        <f>+G59</f>
        <v>4500</v>
      </c>
      <c r="H57" s="18"/>
    </row>
    <row r="58" spans="1:8" ht="12.75">
      <c r="A58" s="17"/>
      <c r="B58" s="17"/>
      <c r="C58" s="25">
        <v>482100</v>
      </c>
      <c r="D58" s="17" t="s">
        <v>54</v>
      </c>
      <c r="E58" s="18"/>
      <c r="F58" s="18"/>
      <c r="G58" s="18"/>
      <c r="H58" s="18"/>
    </row>
    <row r="59" spans="1:8" ht="12.75">
      <c r="A59" s="17"/>
      <c r="B59" s="17"/>
      <c r="C59" s="25">
        <v>482200</v>
      </c>
      <c r="D59" s="17" t="s">
        <v>55</v>
      </c>
      <c r="E59" s="18"/>
      <c r="F59" s="18">
        <v>4500</v>
      </c>
      <c r="G59" s="18">
        <v>4500</v>
      </c>
      <c r="H59" s="18"/>
    </row>
    <row r="60" spans="1:8" ht="12.75">
      <c r="A60" s="16"/>
      <c r="B60" s="16"/>
      <c r="C60" s="25">
        <v>482300</v>
      </c>
      <c r="D60" s="17" t="s">
        <v>56</v>
      </c>
      <c r="E60" s="18"/>
      <c r="F60" s="18"/>
      <c r="G60" s="18"/>
      <c r="H60" s="18"/>
    </row>
    <row r="61" spans="1:8" ht="12.75">
      <c r="A61" s="16"/>
      <c r="B61" s="16"/>
      <c r="C61" s="25"/>
      <c r="D61" s="37"/>
      <c r="E61" s="38"/>
      <c r="F61" s="2"/>
      <c r="G61" s="18"/>
      <c r="H61" s="18"/>
    </row>
    <row r="62" spans="1:8" ht="12.75">
      <c r="A62" s="16">
        <v>15</v>
      </c>
      <c r="B62" s="12">
        <v>511</v>
      </c>
      <c r="C62" s="2"/>
      <c r="D62" s="11" t="s">
        <v>57</v>
      </c>
      <c r="E62" s="14"/>
      <c r="F62" s="14">
        <f>+F63</f>
        <v>100000</v>
      </c>
      <c r="G62" s="27">
        <f>+G63</f>
        <v>100000</v>
      </c>
      <c r="H62" s="18"/>
    </row>
    <row r="63" spans="1:8" ht="12.75">
      <c r="A63" s="16"/>
      <c r="B63" s="16"/>
      <c r="C63" s="25">
        <v>511300</v>
      </c>
      <c r="D63" s="17" t="s">
        <v>58</v>
      </c>
      <c r="E63" s="28"/>
      <c r="F63" s="28">
        <v>100000</v>
      </c>
      <c r="G63" s="18">
        <v>100000</v>
      </c>
      <c r="H63" s="18"/>
    </row>
    <row r="64" spans="1:8" ht="12.75">
      <c r="A64" s="16">
        <v>16</v>
      </c>
      <c r="B64" s="16">
        <v>512</v>
      </c>
      <c r="C64" s="25"/>
      <c r="D64" s="22" t="s">
        <v>59</v>
      </c>
      <c r="E64" s="14"/>
      <c r="F64" s="14">
        <f>+F65</f>
        <v>390000</v>
      </c>
      <c r="G64" s="27">
        <f>+G65</f>
        <v>390000</v>
      </c>
      <c r="H64" s="14"/>
    </row>
    <row r="65" spans="1:8" ht="12.75">
      <c r="A65" s="16"/>
      <c r="B65" s="16"/>
      <c r="C65" s="25">
        <v>512000</v>
      </c>
      <c r="D65" s="29" t="s">
        <v>60</v>
      </c>
      <c r="E65" s="18"/>
      <c r="F65" s="18">
        <v>390000</v>
      </c>
      <c r="G65" s="18">
        <v>390000</v>
      </c>
      <c r="H65" s="18"/>
    </row>
    <row r="66" spans="1:8" ht="12.75">
      <c r="A66" s="16"/>
      <c r="B66" s="16"/>
      <c r="C66" s="25">
        <v>513000</v>
      </c>
      <c r="D66" s="29" t="s">
        <v>61</v>
      </c>
      <c r="E66" s="18"/>
      <c r="F66" s="18"/>
      <c r="G66" s="18"/>
      <c r="H66" s="18"/>
    </row>
    <row r="67" spans="1:8" ht="12.75">
      <c r="A67" s="16"/>
      <c r="B67" s="16"/>
      <c r="C67" s="25">
        <v>515000</v>
      </c>
      <c r="D67" s="29" t="s">
        <v>62</v>
      </c>
      <c r="E67" s="18"/>
      <c r="F67" s="18"/>
      <c r="G67" s="18"/>
      <c r="H67" s="18"/>
    </row>
    <row r="68" spans="1:8" ht="12.75">
      <c r="A68" s="16">
        <v>17</v>
      </c>
      <c r="B68" s="16">
        <v>523</v>
      </c>
      <c r="C68" s="25"/>
      <c r="D68" s="22" t="s">
        <v>63</v>
      </c>
      <c r="E68" s="14"/>
      <c r="F68" s="15">
        <v>135324310</v>
      </c>
      <c r="G68" s="14">
        <v>62275000</v>
      </c>
      <c r="H68" s="27">
        <v>73049310</v>
      </c>
    </row>
    <row r="69" spans="1:8" ht="12.75">
      <c r="A69" s="17"/>
      <c r="B69" s="17"/>
      <c r="C69" s="17"/>
      <c r="D69" s="11" t="s">
        <v>64</v>
      </c>
      <c r="E69" s="14"/>
      <c r="F69" s="14">
        <f>+F15+F22+F30+F33+F41+F45+F48+F57+F62+F64+F68</f>
        <v>172613000</v>
      </c>
      <c r="G69" s="14">
        <f>+G15+G22+G30+G33+G41+G45+G48+G57+G62+G64+G68</f>
        <v>86558690</v>
      </c>
      <c r="H69" s="27">
        <f>+H15+H22+H68</f>
        <v>86054310</v>
      </c>
    </row>
    <row r="70" spans="1:8" ht="12.75">
      <c r="A70" s="17"/>
      <c r="B70" s="17"/>
      <c r="C70" s="48" t="s">
        <v>65</v>
      </c>
      <c r="D70" s="49"/>
      <c r="E70" s="50"/>
      <c r="F70" s="14"/>
      <c r="G70" s="14">
        <v>0</v>
      </c>
      <c r="H70" s="14">
        <v>0</v>
      </c>
    </row>
    <row r="71" spans="6:7" ht="12.75">
      <c r="F71" s="30"/>
      <c r="G71" s="30" t="s">
        <v>66</v>
      </c>
    </row>
  </sheetData>
  <sheetProtection selectLockedCells="1" selectUnlockedCells="1"/>
  <mergeCells count="6">
    <mergeCell ref="D44:E44"/>
    <mergeCell ref="D61:E61"/>
    <mergeCell ref="D34:E34"/>
    <mergeCell ref="D4:E4"/>
    <mergeCell ref="A1:F1"/>
    <mergeCell ref="C70:E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Win8</cp:lastModifiedBy>
  <cp:lastPrinted>2015-03-31T11:27:56Z</cp:lastPrinted>
  <dcterms:created xsi:type="dcterms:W3CDTF">2015-03-04T08:39:52Z</dcterms:created>
  <dcterms:modified xsi:type="dcterms:W3CDTF">2015-03-31T11:29:48Z</dcterms:modified>
  <cp:category/>
  <cp:version/>
  <cp:contentType/>
  <cp:contentStatus/>
</cp:coreProperties>
</file>