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6272" windowHeight="8256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'Sheet1'!$A$1:$N$1</definedName>
  </definedNames>
  <calcPr fullCalcOnLoad="1"/>
</workbook>
</file>

<file path=xl/sharedStrings.xml><?xml version="1.0" encoding="utf-8"?>
<sst xmlns="http://schemas.openxmlformats.org/spreadsheetml/2006/main" count="381" uniqueCount="231">
  <si>
    <t>Broj partije</t>
  </si>
  <si>
    <t>JKL</t>
  </si>
  <si>
    <t>INN</t>
  </si>
  <si>
    <t>Zaštićeno ime leka</t>
  </si>
  <si>
    <t>Naziv proizvođača leka</t>
  </si>
  <si>
    <t>Okvirna količina za 12 meseci</t>
  </si>
  <si>
    <t>Nabavna cena ( din) bez PDV-a</t>
  </si>
  <si>
    <t>Ukupna cena ( din) bez PDV-a</t>
  </si>
  <si>
    <t>Ukupna cena ( din) sa  PDV-om</t>
  </si>
  <si>
    <t>Popust na cenu iz cnovnika</t>
  </si>
  <si>
    <t xml:space="preserve">Rok isporuke </t>
  </si>
  <si>
    <t>aciklovir</t>
  </si>
  <si>
    <t xml:space="preserve">ZOVIRAX mast za o?i tuba, 1 po 4,5 g (30 mg/g)  </t>
  </si>
  <si>
    <t>Glaxo Operations UK Limited Velika Britanija</t>
  </si>
  <si>
    <t>PAK</t>
  </si>
  <si>
    <t>1059121</t>
  </si>
  <si>
    <t>alendronska kiselina, holekalc</t>
  </si>
  <si>
    <t xml:space="preserve">FOSAVANCE tableta blister, 4 po (70 mg + 5600 i.j.)  </t>
  </si>
  <si>
    <t>Merck Sharp &amp; Dohme S.P.A. Italija</t>
  </si>
  <si>
    <t>1104790</t>
  </si>
  <si>
    <t>atorvastatin</t>
  </si>
  <si>
    <t xml:space="preserve">HIPOLIP film tableta blister, 30 po 80 mg  </t>
  </si>
  <si>
    <t>Hemofarm a.d. Republika Srbija</t>
  </si>
  <si>
    <t>7114246</t>
  </si>
  <si>
    <t>beklometazon, formoterol</t>
  </si>
  <si>
    <t xml:space="preserve">FOSTER rastvor za inhalaciju pod pritiskom 1 po 180 doza (100 mcg/doza  </t>
  </si>
  <si>
    <t>Chiesi Pharmaceuticals GmbH Austrija</t>
  </si>
  <si>
    <t>1401531</t>
  </si>
  <si>
    <t>bisoprolol, hidrohlortiazid</t>
  </si>
  <si>
    <t xml:space="preserve">BYOL plus film tableta blister, 30 po (5 mg + 12,5 mg)  </t>
  </si>
  <si>
    <t xml:space="preserve">Ufar d.o.o.-Sandoz Pharmaceuticals d.d. Republika </t>
  </si>
  <si>
    <t>1321977</t>
  </si>
  <si>
    <t>cefuroksim</t>
  </si>
  <si>
    <t xml:space="preserve">CEROXIM tableta blister, 10 po 500 mg  </t>
  </si>
  <si>
    <t>Medico Uno d.o.o. Republika Srbija</t>
  </si>
  <si>
    <t>deksametazon, gentamicin</t>
  </si>
  <si>
    <t xml:space="preserve">DEXAMYTREX mast za o?i tuba, 1 po 3 g (0,3 mg/g + 5 mg/g)  </t>
  </si>
  <si>
    <t>Dr Gerhard Mann Chem. Pharm. Fabrik GmbH Nema?ka</t>
  </si>
  <si>
    <t>digoksin</t>
  </si>
  <si>
    <t xml:space="preserve">DILACOR tableta blister, 20 po 0,25 mg  </t>
  </si>
  <si>
    <t>Zdravlje a.d. Republika Srbija</t>
  </si>
  <si>
    <t>doksazosin</t>
  </si>
  <si>
    <t xml:space="preserve">ALPHAPRES tableta blister, 30 po 2 mg  </t>
  </si>
  <si>
    <t xml:space="preserve">ALPHAPRES tableta blister, 30 po 1 mg  </t>
  </si>
  <si>
    <t>dorzolamid, timolol</t>
  </si>
  <si>
    <t xml:space="preserve">COSOPT kapi za o?i, rastvor bo?ica, 1 po 5 ml (2% + 0,5%)  </t>
  </si>
  <si>
    <t>Merck Sharp &amp; Dohme Francuska</t>
  </si>
  <si>
    <t>etopozid</t>
  </si>
  <si>
    <t xml:space="preserve">LASTET CAP.100 kapsula blister, 10 po 100 mg  </t>
  </si>
  <si>
    <t>Nippon Kayaku Co. Ltd. Japan</t>
  </si>
  <si>
    <t>9087568</t>
  </si>
  <si>
    <t>fentanil</t>
  </si>
  <si>
    <t xml:space="preserve">DUROGESIC transdermalni flaster 5 po 75 mcg/h (5 po 12,6 mg)  </t>
  </si>
  <si>
    <t>Janssen Pharmaceutica N.V. Belgija</t>
  </si>
  <si>
    <t xml:space="preserve">DUROGESIC transdermalni flaster 5 po 100 mcg/h ( 5 po 16,8 mg )  </t>
  </si>
  <si>
    <t xml:space="preserve">DUROGESIC transdermalni flaster 5 po 50 mcg/h ( 5 po 8,4 mg )  </t>
  </si>
  <si>
    <t xml:space="preserve">DUROGESIC transdermalni flaster 5 po 25 mcg/h ( 5 po 4,2 mg )  </t>
  </si>
  <si>
    <t>1134205</t>
  </si>
  <si>
    <t>finasterid</t>
  </si>
  <si>
    <t xml:space="preserve">PROSCAR tableta 28 po 5 mg  </t>
  </si>
  <si>
    <t>Merck Sharp &amp; Dohme Holandija</t>
  </si>
  <si>
    <t>haloperidol</t>
  </si>
  <si>
    <t xml:space="preserve">HALOPERIDOL tableta blister, 25 po 2 mg  </t>
  </si>
  <si>
    <t xml:space="preserve">HALOPERIDOL tableta blister, 30 po 10 mg  </t>
  </si>
  <si>
    <t>1087710</t>
  </si>
  <si>
    <t>hidromorfon</t>
  </si>
  <si>
    <t xml:space="preserve">JURNISTA tableta sa produženim osloba?anjem 14 po 16 mg  </t>
  </si>
  <si>
    <t xml:space="preserve">JURNISTA tableta sa produženim osloba?anjem 28 po 32 mg  </t>
  </si>
  <si>
    <t>1087711</t>
  </si>
  <si>
    <t xml:space="preserve">JURNISTA tableta sa produženim osloba?anjem blister, 14 po 8 mg  </t>
  </si>
  <si>
    <t>N003814</t>
  </si>
  <si>
    <t>hrana za posebne medicinske na</t>
  </si>
  <si>
    <t xml:space="preserve">NEOCATE LCP prah limenka, 400 g  </t>
  </si>
  <si>
    <t>SHS International Ltd. Velika Britanija</t>
  </si>
  <si>
    <t>ibuprofen</t>
  </si>
  <si>
    <t xml:space="preserve">NUROFEN ZA DECU SA UKUSOM NARANDŽE oralna suspenzija boca plasti?na, 1  </t>
  </si>
  <si>
    <t>Reckitt Benckiser Healthcare (UK) Limited Velika B</t>
  </si>
  <si>
    <t>0041558</t>
  </si>
  <si>
    <t>insulin humani</t>
  </si>
  <si>
    <t xml:space="preserve">MIXTARD 30  PENFILL suspenzija za injekciju u ulošku (za Novopen) 5 po  </t>
  </si>
  <si>
    <t>Novo Nordisk A/S; Novo Nordisk Production S.A.S Da</t>
  </si>
  <si>
    <t>0041559</t>
  </si>
  <si>
    <t xml:space="preserve">ACTRAPID PENFILL rastvor za injekciju u ulošku uložak, 5 po 3 ml (100   </t>
  </si>
  <si>
    <t>0041557</t>
  </si>
  <si>
    <t>insulin srednje dugog dejstva,</t>
  </si>
  <si>
    <t xml:space="preserve">INSULATARD  PENFILL suspenzija za injekciju u ulošku (za Novopen) 5 po  </t>
  </si>
  <si>
    <t>1327505</t>
  </si>
  <si>
    <t>itrakonazol</t>
  </si>
  <si>
    <t xml:space="preserve">OMICRAL kapsula, tvrda blister, 15 po 100 mg  </t>
  </si>
  <si>
    <t>1107673</t>
  </si>
  <si>
    <t>karvedilol</t>
  </si>
  <si>
    <t xml:space="preserve">CORYOL tableta blister, 28 po 6,25 mg  </t>
  </si>
  <si>
    <t>Slaviamed d.o.o.  Krka Tovarna Zdravil d.d, Sloven</t>
  </si>
  <si>
    <t>1107676</t>
  </si>
  <si>
    <t xml:space="preserve">CORYOL tableta blister, 28 po 12,5 mg  </t>
  </si>
  <si>
    <t>lamotrigin</t>
  </si>
  <si>
    <t xml:space="preserve">LAMOTRAL tableta blister, 30 po 100 mg  </t>
  </si>
  <si>
    <t>Galenika a.d. Republika Srbija</t>
  </si>
  <si>
    <t>levetiracetam</t>
  </si>
  <si>
    <t xml:space="preserve">EPILEV film tableta blister, 60 po 250 mg  </t>
  </si>
  <si>
    <t>PharmaSwiss d.o.o. Republika Srbija</t>
  </si>
  <si>
    <t>levodopa, benzerazid</t>
  </si>
  <si>
    <t xml:space="preserve">MADOPAR tableta boca staklena,100 po 250 mg (200 mg + 50 mg)  </t>
  </si>
  <si>
    <t>1103918</t>
  </si>
  <si>
    <t>losartan</t>
  </si>
  <si>
    <t xml:space="preserve">RASOLTAN film tableta blister, 28 po 50 mg  </t>
  </si>
  <si>
    <t>1401126</t>
  </si>
  <si>
    <t>losartan, hidrohlortiazid</t>
  </si>
  <si>
    <t xml:space="preserve">LORISTA H 100 film tableta blister, 28 po (100 mg + 12,5 mg)  </t>
  </si>
  <si>
    <t>Pharmanova d.o.o. Krka Tovarna Zdravil d.d., Slove</t>
  </si>
  <si>
    <t>memantin</t>
  </si>
  <si>
    <t xml:space="preserve">EBIXA film tableta 56 po 10 mg  </t>
  </si>
  <si>
    <t>Lundbeck A/S Danska</t>
  </si>
  <si>
    <t>5129476</t>
  </si>
  <si>
    <t>mesalazin</t>
  </si>
  <si>
    <t xml:space="preserve">SALOFALK supozitorija strip, 10 po 1g  </t>
  </si>
  <si>
    <t>Dr Falk Pharma GmbH Nema?ka</t>
  </si>
  <si>
    <t>metformin</t>
  </si>
  <si>
    <t>Zdravlje a.d Republika Srbija</t>
  </si>
  <si>
    <t>1043118</t>
  </si>
  <si>
    <t xml:space="preserve">METFODIAB film tableta blister, 30 po 850 mg  </t>
  </si>
  <si>
    <t>1073191</t>
  </si>
  <si>
    <t>metilfenidat</t>
  </si>
  <si>
    <t xml:space="preserve">CONCERTA tableta sa produženim osloba?anjem bo?ica, 30 po 36 mg  </t>
  </si>
  <si>
    <t>1073190</t>
  </si>
  <si>
    <t xml:space="preserve">CONCERTA tableta sa produženim osloba?anjem bo?ica, 30 po 18 mg  </t>
  </si>
  <si>
    <t>1072750</t>
  </si>
  <si>
    <t>mianserin</t>
  </si>
  <si>
    <t xml:space="preserve">TOLVON film tableta blister, 30 po 30 mg  </t>
  </si>
  <si>
    <t>Organon Holandija</t>
  </si>
  <si>
    <t>7110311</t>
  </si>
  <si>
    <t>mometazon</t>
  </si>
  <si>
    <t xml:space="preserve">NASONEX sprej za nos, suspenzija bo?ica sa raspršiva?em, 1 po 140 doza  </t>
  </si>
  <si>
    <t>Schering Plough Labo N.V. Belgija</t>
  </si>
  <si>
    <t>4153441</t>
  </si>
  <si>
    <t xml:space="preserve">ELOCOM mast tuba, 1 po 15 g (0,1%)  </t>
  </si>
  <si>
    <t>4153440</t>
  </si>
  <si>
    <t xml:space="preserve">ELOCOM krem tuba, 1 po 15 g (0,1%)  </t>
  </si>
  <si>
    <t>montelukast</t>
  </si>
  <si>
    <t xml:space="preserve">SINGULAIR film tableta blister, 28 po 10 mg  </t>
  </si>
  <si>
    <t>3114644</t>
  </si>
  <si>
    <t xml:space="preserve">SINGULAIR granule kesica, 28 po 4 mg  </t>
  </si>
  <si>
    <t>Merck Sharp &amp; Dohme B.V. Holandija</t>
  </si>
  <si>
    <t xml:space="preserve">SINGULAIR tableta za žvakanje blister, 28 po 5 mg  </t>
  </si>
  <si>
    <t>1114647</t>
  </si>
  <si>
    <t xml:space="preserve">TELUKA tableta za žvakanje blister, 28 po 4 mg  </t>
  </si>
  <si>
    <t>1114648</t>
  </si>
  <si>
    <t xml:space="preserve">TELUKA tableta za žvakanje blister, 28 po 5 mg  </t>
  </si>
  <si>
    <t>1114645</t>
  </si>
  <si>
    <t xml:space="preserve">TELUKA film tableta blister, 28 po 10 mg  </t>
  </si>
  <si>
    <t>1114646</t>
  </si>
  <si>
    <t xml:space="preserve">SINGULAIR tableta za žvakanje blister, 28 po 4 mg  </t>
  </si>
  <si>
    <t>3087306</t>
  </si>
  <si>
    <t>morfin-hidrohlorid</t>
  </si>
  <si>
    <t xml:space="preserve">MORPHIN MERCK 2% oralne kapi, rastvor bo?ica sa kapaljkom, 1 po 50 ml   </t>
  </si>
  <si>
    <t>Merck KGaA Nema?ka</t>
  </si>
  <si>
    <t>N003582</t>
  </si>
  <si>
    <t>namirnice za enteralnu ishranu</t>
  </si>
  <si>
    <t xml:space="preserve">NUTRIDRINK rastvor za enteralnu ishranu bo?ica, 200 ml (1,5 kcal/ml)  </t>
  </si>
  <si>
    <t>N.V.Nutricia Zoetermeer Holandija</t>
  </si>
  <si>
    <t>N003590</t>
  </si>
  <si>
    <t xml:space="preserve">NUTRISON rastvor za enteralnu ishranu boca, 500 ml (1 kcal/ml)  </t>
  </si>
  <si>
    <t>natrijum valproat</t>
  </si>
  <si>
    <t xml:space="preserve">EFTIL sirup bo?ica, 1 po 150 ml (50 mg/ml)  </t>
  </si>
  <si>
    <t>Hemofarm a.d.  Sanofi Winthrop Industrie, Francusk</t>
  </si>
  <si>
    <t>natrijum valproat, valproinska</t>
  </si>
  <si>
    <t xml:space="preserve">EFTIL tableta sa produženim osloba?anjem fiola, 30 po (333 mg + 145 mg  </t>
  </si>
  <si>
    <t>Hemofarm a.d. Sanofi Winthrop Industrie, Francuska</t>
  </si>
  <si>
    <t>6137312</t>
  </si>
  <si>
    <t>nistatin, neomicin, polimiksin</t>
  </si>
  <si>
    <t xml:space="preserve">POLYGYNAX vaginalna kapsula, meka blister, 12 po (100000 i.j. + 35000   </t>
  </si>
  <si>
    <t>Innothera Chouzy Francuska</t>
  </si>
  <si>
    <t>ofloksacin</t>
  </si>
  <si>
    <t xml:space="preserve">FLOXAL kapi za o?i 1 po 5 ml (3 mg/ml)  </t>
  </si>
  <si>
    <t>1070024</t>
  </si>
  <si>
    <t>olanzapin</t>
  </si>
  <si>
    <t xml:space="preserve">ONZAPIN film tableta blister, 28 po 15 mg  </t>
  </si>
  <si>
    <t>1070920</t>
  </si>
  <si>
    <t>risperidon</t>
  </si>
  <si>
    <t xml:space="preserve">RISPOLEPT film tableta blister, 20 po 1 mg  </t>
  </si>
  <si>
    <t>Janssen-Cilag S.P.A. Italija</t>
  </si>
  <si>
    <t>1070921</t>
  </si>
  <si>
    <t xml:space="preserve">RISPOLEPT film tableta blister, 20 po 2 mg  </t>
  </si>
  <si>
    <t>1070922</t>
  </si>
  <si>
    <t xml:space="preserve">RISPOLEPT film tableta blister, 20 po 3 mg  </t>
  </si>
  <si>
    <t xml:space="preserve">RISPOLEPT film tableta blister, 20 po 4 mg  </t>
  </si>
  <si>
    <t xml:space="preserve">RISPOLEPT rastvor za oralnu upotrebu boca staklena,100 ml (1 mg/ml)  </t>
  </si>
  <si>
    <t xml:space="preserve">RISPOLEPT oralni rastvor bo?ica staklena, 1 po 30 ml (1 mg/ml)  </t>
  </si>
  <si>
    <t>0044308</t>
  </si>
  <si>
    <t>somatropin</t>
  </si>
  <si>
    <t xml:space="preserve">NORDITROPIN NORDILET rastvor za injekciju pen sa uloškom, 1 po 30 i.j.  </t>
  </si>
  <si>
    <t>Novo Nordisk A/S Danska</t>
  </si>
  <si>
    <t>0044309</t>
  </si>
  <si>
    <t xml:space="preserve">NORDITROPIN NORDILET rastvor za injekciju pen sa uloškom, 1 po 45 i.j.  </t>
  </si>
  <si>
    <t>4151050</t>
  </si>
  <si>
    <t>sulfadiazin srebro</t>
  </si>
  <si>
    <t xml:space="preserve">SANADERM krem tuba, 1 po 50 g 1%  </t>
  </si>
  <si>
    <t>1086876</t>
  </si>
  <si>
    <t>sumatriptan</t>
  </si>
  <si>
    <t xml:space="preserve">SUMATRIPTAN tableta blister, 2 po 50 mg  </t>
  </si>
  <si>
    <t>Slaviamed d.o.o. Republika Srbija</t>
  </si>
  <si>
    <t>1086877</t>
  </si>
  <si>
    <t xml:space="preserve">SUMATRIPTAN tableta blister, 2 po 100 mg  </t>
  </si>
  <si>
    <t>7099195</t>
  </si>
  <si>
    <t>tafluprost</t>
  </si>
  <si>
    <t xml:space="preserve">SAFLUTAN kapi za o?i, rastvor kontejner jednodozni, 30 po 0,3 ml (15 m  </t>
  </si>
  <si>
    <t>1328500</t>
  </si>
  <si>
    <t>tenofovir</t>
  </si>
  <si>
    <t xml:space="preserve">VIREAD film tableta boca, 30 po 245 mg  </t>
  </si>
  <si>
    <t>Gilead Sciences Ltd. Irska</t>
  </si>
  <si>
    <t>0040240</t>
  </si>
  <si>
    <t>teriparatid</t>
  </si>
  <si>
    <t xml:space="preserve">FORTEO rastvor za injekciju, pen sa uloškom 28 doza po 20 mcg/80 mcl  </t>
  </si>
  <si>
    <t>Lilly France S.A.S. Francuska</t>
  </si>
  <si>
    <t>1048111</t>
  </si>
  <si>
    <t>testosteron</t>
  </si>
  <si>
    <t xml:space="preserve">ANDRIOL TESTOCAPS kapsula, meka blister, 30 po 40 mg  </t>
  </si>
  <si>
    <t>topiramat</t>
  </si>
  <si>
    <t xml:space="preserve">TOPAMAX film tableta blister, 28 po 100 mg  </t>
  </si>
  <si>
    <t>Janssen Pharmaceutica N.V. Švajcarska</t>
  </si>
  <si>
    <t xml:space="preserve">TOPAMAX film tableta blister, 28 po 50 mg  </t>
  </si>
  <si>
    <t xml:space="preserve">TOPAMAX film tableta blister, 28 po 25 mg  </t>
  </si>
  <si>
    <t>1087550</t>
  </si>
  <si>
    <t>tramadol</t>
  </si>
  <si>
    <t xml:space="preserve">TRODON tableta sa produženim osloba?anjem blister, 10 po 200 mg  </t>
  </si>
  <si>
    <t>venlafaksin</t>
  </si>
  <si>
    <t xml:space="preserve">VENLAX kapsula sa produženim osloba?anjem, tvrda blister, 30 po 75 mg  </t>
  </si>
  <si>
    <t>nebivolol</t>
  </si>
  <si>
    <t>NEBILET tableta blister 28x5mg</t>
  </si>
  <si>
    <t>Berlin-Chemie (Menarini group)</t>
  </si>
  <si>
    <t>JM</t>
  </si>
</sst>
</file>

<file path=xl/styles.xml><?xml version="1.0" encoding="utf-8"?>
<styleSheet xmlns="http://schemas.openxmlformats.org/spreadsheetml/2006/main">
  <numFmts count="1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2" borderId="1" xfId="19" applyFont="1" applyFill="1" applyBorder="1" applyAlignment="1" applyProtection="1">
      <alignment horizontal="left" vertical="center" wrapText="1"/>
      <protection/>
    </xf>
    <xf numFmtId="0" fontId="3" fillId="0" borderId="1" xfId="19" applyFont="1" applyFill="1" applyBorder="1" applyAlignment="1" applyProtection="1">
      <alignment horizontal="left" wrapText="1"/>
      <protection/>
    </xf>
    <xf numFmtId="49" fontId="3" fillId="0" borderId="1" xfId="19" applyNumberFormat="1" applyFont="1" applyFill="1" applyBorder="1" applyAlignment="1" applyProtection="1">
      <alignment horizontal="left" wrapText="1"/>
      <protection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2" fillId="2" borderId="1" xfId="19" applyNumberFormat="1" applyFont="1" applyFill="1" applyBorder="1" applyAlignment="1" applyProtection="1">
      <alignment horizontal="center" vertical="center" wrapText="1"/>
      <protection/>
    </xf>
    <xf numFmtId="0" fontId="2" fillId="2" borderId="1" xfId="19" applyFont="1" applyFill="1" applyBorder="1" applyAlignment="1" applyProtection="1">
      <alignment horizontal="center" vertical="center" wrapText="1"/>
      <protection/>
    </xf>
    <xf numFmtId="4" fontId="2" fillId="2" borderId="1" xfId="19" applyNumberFormat="1" applyFont="1" applyFill="1" applyBorder="1" applyAlignment="1" applyProtection="1">
      <alignment horizontal="center" vertical="center" wrapText="1"/>
      <protection/>
    </xf>
    <xf numFmtId="4" fontId="4" fillId="0" borderId="1" xfId="19" applyNumberFormat="1" applyFont="1" applyFill="1" applyBorder="1" applyAlignment="1">
      <alignment horizontal="right"/>
      <protection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/>
    </xf>
    <xf numFmtId="4" fontId="2" fillId="2" borderId="1" xfId="19" applyNumberFormat="1" applyFont="1" applyFill="1" applyBorder="1" applyAlignment="1" applyProtection="1">
      <alignment horizontal="right" wrapText="1"/>
      <protection/>
    </xf>
    <xf numFmtId="0" fontId="2" fillId="2" borderId="1" xfId="19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0" fillId="0" borderId="1" xfId="19" applyFont="1" applyFill="1" applyBorder="1" applyAlignment="1" applyProtection="1">
      <alignment vertical="center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" fontId="4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4" fontId="4" fillId="0" borderId="0" xfId="19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workbookViewId="0" topLeftCell="A72">
      <selection activeCell="A82" sqref="A82:IV82"/>
    </sheetView>
  </sheetViews>
  <sheetFormatPr defaultColWidth="9.140625" defaultRowHeight="12.75"/>
  <cols>
    <col min="2" max="2" width="9.140625" style="4" customWidth="1"/>
    <col min="3" max="3" width="21.7109375" style="0" customWidth="1"/>
    <col min="4" max="4" width="30.8515625" style="0" customWidth="1"/>
    <col min="5" max="5" width="20.28125" style="14" customWidth="1"/>
    <col min="6" max="6" width="6.28125" style="0" customWidth="1"/>
    <col min="7" max="7" width="8.8515625" style="5" customWidth="1"/>
    <col min="8" max="8" width="8.8515625" style="10" customWidth="1"/>
    <col min="9" max="9" width="11.7109375" style="11" bestFit="1" customWidth="1"/>
  </cols>
  <sheetData>
    <row r="1" spans="1:12" ht="55.5" customHeight="1">
      <c r="A1" s="6" t="s">
        <v>0</v>
      </c>
      <c r="B1" s="1" t="s">
        <v>1</v>
      </c>
      <c r="C1" s="7" t="s">
        <v>2</v>
      </c>
      <c r="D1" s="7" t="s">
        <v>3</v>
      </c>
      <c r="E1" s="13" t="s">
        <v>4</v>
      </c>
      <c r="F1" s="7" t="s">
        <v>230</v>
      </c>
      <c r="G1" s="8" t="s">
        <v>5</v>
      </c>
      <c r="H1" s="12" t="s">
        <v>6</v>
      </c>
      <c r="I1" s="8" t="s">
        <v>7</v>
      </c>
      <c r="J1" s="8" t="s">
        <v>8</v>
      </c>
      <c r="K1" s="8" t="s">
        <v>9</v>
      </c>
      <c r="L1" s="8" t="s">
        <v>10</v>
      </c>
    </row>
    <row r="2" spans="1:14" ht="24.75" customHeight="1">
      <c r="A2" s="16">
        <v>1</v>
      </c>
      <c r="B2" s="2">
        <v>4090290</v>
      </c>
      <c r="C2" s="16" t="s">
        <v>11</v>
      </c>
      <c r="D2" s="16" t="s">
        <v>12</v>
      </c>
      <c r="E2" s="17" t="s">
        <v>13</v>
      </c>
      <c r="F2" s="16" t="s">
        <v>14</v>
      </c>
      <c r="G2" s="18">
        <v>15</v>
      </c>
      <c r="H2" s="9">
        <v>747.2</v>
      </c>
      <c r="I2" s="19">
        <f aca="true" t="shared" si="0" ref="I2:I33">SUM(G2*H2)</f>
        <v>11208</v>
      </c>
      <c r="J2" s="16">
        <f aca="true" t="shared" si="1" ref="J2:J33">SUM(I2*1.1)</f>
        <v>12328.800000000001</v>
      </c>
      <c r="K2" s="16"/>
      <c r="L2" s="16"/>
      <c r="M2" s="21"/>
      <c r="N2" s="22"/>
    </row>
    <row r="3" spans="1:14" ht="24.75" customHeight="1">
      <c r="A3" s="16">
        <f>SUM(A2+1)</f>
        <v>2</v>
      </c>
      <c r="B3" s="2" t="s">
        <v>15</v>
      </c>
      <c r="C3" s="16" t="s">
        <v>16</v>
      </c>
      <c r="D3" s="16" t="s">
        <v>17</v>
      </c>
      <c r="E3" s="17" t="s">
        <v>18</v>
      </c>
      <c r="F3" s="16" t="s">
        <v>14</v>
      </c>
      <c r="G3" s="18">
        <v>50</v>
      </c>
      <c r="H3" s="9">
        <v>869.5</v>
      </c>
      <c r="I3" s="19">
        <f t="shared" si="0"/>
        <v>43475</v>
      </c>
      <c r="J3" s="16">
        <f t="shared" si="1"/>
        <v>47822.50000000001</v>
      </c>
      <c r="K3" s="16"/>
      <c r="L3" s="16"/>
      <c r="M3" s="21"/>
      <c r="N3" s="22"/>
    </row>
    <row r="4" spans="1:14" ht="24.75" customHeight="1">
      <c r="A4" s="16">
        <f aca="true" t="shared" si="2" ref="A4:A67">SUM(A3+1)</f>
        <v>3</v>
      </c>
      <c r="B4" s="3" t="s">
        <v>19</v>
      </c>
      <c r="C4" s="16" t="s">
        <v>20</v>
      </c>
      <c r="D4" s="16" t="s">
        <v>21</v>
      </c>
      <c r="E4" s="17" t="s">
        <v>22</v>
      </c>
      <c r="F4" s="16" t="s">
        <v>14</v>
      </c>
      <c r="G4" s="18">
        <v>1</v>
      </c>
      <c r="H4" s="9">
        <v>913.5</v>
      </c>
      <c r="I4" s="19">
        <f t="shared" si="0"/>
        <v>913.5</v>
      </c>
      <c r="J4" s="16">
        <f t="shared" si="1"/>
        <v>1004.8500000000001</v>
      </c>
      <c r="K4" s="16"/>
      <c r="L4" s="16"/>
      <c r="M4" s="21"/>
      <c r="N4" s="22"/>
    </row>
    <row r="5" spans="1:14" ht="24.75" customHeight="1">
      <c r="A5" s="16">
        <f t="shared" si="2"/>
        <v>4</v>
      </c>
      <c r="B5" s="2" t="s">
        <v>23</v>
      </c>
      <c r="C5" s="16" t="s">
        <v>24</v>
      </c>
      <c r="D5" s="16" t="s">
        <v>25</v>
      </c>
      <c r="E5" s="17" t="s">
        <v>26</v>
      </c>
      <c r="F5" s="16" t="s">
        <v>14</v>
      </c>
      <c r="G5" s="18">
        <v>1</v>
      </c>
      <c r="H5" s="9">
        <v>4646.5</v>
      </c>
      <c r="I5" s="19">
        <f t="shared" si="0"/>
        <v>4646.5</v>
      </c>
      <c r="J5" s="16">
        <f t="shared" si="1"/>
        <v>5111.150000000001</v>
      </c>
      <c r="K5" s="16"/>
      <c r="L5" s="16"/>
      <c r="M5" s="21"/>
      <c r="N5" s="22"/>
    </row>
    <row r="6" spans="1:14" ht="24.75" customHeight="1">
      <c r="A6" s="16">
        <f t="shared" si="2"/>
        <v>5</v>
      </c>
      <c r="B6" s="3" t="s">
        <v>27</v>
      </c>
      <c r="C6" s="16" t="s">
        <v>28</v>
      </c>
      <c r="D6" s="16" t="s">
        <v>29</v>
      </c>
      <c r="E6" s="17" t="s">
        <v>30</v>
      </c>
      <c r="F6" s="16" t="s">
        <v>14</v>
      </c>
      <c r="G6" s="18">
        <v>1</v>
      </c>
      <c r="H6" s="9">
        <v>175.1</v>
      </c>
      <c r="I6" s="19">
        <f t="shared" si="0"/>
        <v>175.1</v>
      </c>
      <c r="J6" s="16">
        <f t="shared" si="1"/>
        <v>192.61</v>
      </c>
      <c r="K6" s="16"/>
      <c r="L6" s="16"/>
      <c r="M6" s="21"/>
      <c r="N6" s="22"/>
    </row>
    <row r="7" spans="1:14" ht="24.75" customHeight="1">
      <c r="A7" s="16">
        <f t="shared" si="2"/>
        <v>6</v>
      </c>
      <c r="B7" s="3" t="s">
        <v>31</v>
      </c>
      <c r="C7" s="16" t="s">
        <v>32</v>
      </c>
      <c r="D7" s="16" t="s">
        <v>33</v>
      </c>
      <c r="E7" s="17" t="s">
        <v>34</v>
      </c>
      <c r="F7" s="16" t="s">
        <v>14</v>
      </c>
      <c r="G7" s="18">
        <v>40</v>
      </c>
      <c r="H7" s="9">
        <v>515</v>
      </c>
      <c r="I7" s="19">
        <f t="shared" si="0"/>
        <v>20600</v>
      </c>
      <c r="J7" s="16">
        <f t="shared" si="1"/>
        <v>22660.000000000004</v>
      </c>
      <c r="K7" s="16"/>
      <c r="L7" s="16"/>
      <c r="M7" s="21"/>
      <c r="N7" s="22"/>
    </row>
    <row r="8" spans="1:14" ht="24.75" customHeight="1">
      <c r="A8" s="16">
        <f t="shared" si="2"/>
        <v>7</v>
      </c>
      <c r="B8" s="3">
        <v>4090921</v>
      </c>
      <c r="C8" s="16" t="s">
        <v>35</v>
      </c>
      <c r="D8" s="16" t="s">
        <v>36</v>
      </c>
      <c r="E8" s="17" t="s">
        <v>37</v>
      </c>
      <c r="F8" s="16" t="s">
        <v>14</v>
      </c>
      <c r="G8" s="18">
        <v>2</v>
      </c>
      <c r="H8" s="9">
        <v>260.2</v>
      </c>
      <c r="I8" s="19">
        <f t="shared" si="0"/>
        <v>520.4</v>
      </c>
      <c r="J8" s="16">
        <f t="shared" si="1"/>
        <v>572.44</v>
      </c>
      <c r="K8" s="16"/>
      <c r="L8" s="16"/>
      <c r="M8" s="21"/>
      <c r="N8" s="22"/>
    </row>
    <row r="9" spans="1:14" ht="24.75" customHeight="1">
      <c r="A9" s="16">
        <f t="shared" si="2"/>
        <v>8</v>
      </c>
      <c r="B9" s="3">
        <v>1100252</v>
      </c>
      <c r="C9" s="16" t="s">
        <v>38</v>
      </c>
      <c r="D9" s="16" t="s">
        <v>39</v>
      </c>
      <c r="E9" s="17" t="s">
        <v>40</v>
      </c>
      <c r="F9" s="16" t="s">
        <v>14</v>
      </c>
      <c r="G9" s="18">
        <v>3400</v>
      </c>
      <c r="H9" s="9">
        <v>77.3</v>
      </c>
      <c r="I9" s="19">
        <f t="shared" si="0"/>
        <v>262820</v>
      </c>
      <c r="J9" s="16">
        <f t="shared" si="1"/>
        <v>289102</v>
      </c>
      <c r="K9" s="16"/>
      <c r="L9" s="16"/>
      <c r="M9" s="21"/>
      <c r="N9" s="22"/>
    </row>
    <row r="10" spans="1:14" ht="24.75" customHeight="1">
      <c r="A10" s="16">
        <f t="shared" si="2"/>
        <v>9</v>
      </c>
      <c r="B10" s="3">
        <v>1103765</v>
      </c>
      <c r="C10" s="16" t="s">
        <v>41</v>
      </c>
      <c r="D10" s="16" t="s">
        <v>43</v>
      </c>
      <c r="E10" s="17" t="s">
        <v>40</v>
      </c>
      <c r="F10" s="16" t="s">
        <v>14</v>
      </c>
      <c r="G10" s="18">
        <v>130</v>
      </c>
      <c r="H10" s="9">
        <v>169.9</v>
      </c>
      <c r="I10" s="19">
        <f t="shared" si="0"/>
        <v>22087</v>
      </c>
      <c r="J10" s="16">
        <f t="shared" si="1"/>
        <v>24295.7</v>
      </c>
      <c r="K10" s="16"/>
      <c r="L10" s="16"/>
      <c r="M10" s="21"/>
      <c r="N10" s="22"/>
    </row>
    <row r="11" spans="1:14" ht="24.75" customHeight="1">
      <c r="A11" s="16">
        <f t="shared" si="2"/>
        <v>10</v>
      </c>
      <c r="B11" s="3">
        <v>1103766</v>
      </c>
      <c r="C11" s="16" t="s">
        <v>41</v>
      </c>
      <c r="D11" s="16" t="s">
        <v>42</v>
      </c>
      <c r="E11" s="17" t="s">
        <v>40</v>
      </c>
      <c r="F11" s="16" t="s">
        <v>14</v>
      </c>
      <c r="G11" s="18">
        <v>360</v>
      </c>
      <c r="H11" s="9">
        <v>288.1</v>
      </c>
      <c r="I11" s="19">
        <f t="shared" si="0"/>
        <v>103716.00000000001</v>
      </c>
      <c r="J11" s="16">
        <f t="shared" si="1"/>
        <v>114087.60000000002</v>
      </c>
      <c r="K11" s="16"/>
      <c r="L11" s="16"/>
      <c r="M11" s="21"/>
      <c r="N11" s="22"/>
    </row>
    <row r="12" spans="1:14" ht="24.75" customHeight="1">
      <c r="A12" s="16">
        <f t="shared" si="2"/>
        <v>11</v>
      </c>
      <c r="B12" s="2">
        <v>7099180</v>
      </c>
      <c r="C12" s="16" t="s">
        <v>44</v>
      </c>
      <c r="D12" s="16" t="s">
        <v>45</v>
      </c>
      <c r="E12" s="17" t="s">
        <v>46</v>
      </c>
      <c r="F12" s="16" t="s">
        <v>14</v>
      </c>
      <c r="G12" s="18">
        <v>1000</v>
      </c>
      <c r="H12" s="9">
        <v>423.3</v>
      </c>
      <c r="I12" s="19">
        <f t="shared" si="0"/>
        <v>423300</v>
      </c>
      <c r="J12" s="16">
        <f t="shared" si="1"/>
        <v>465630.00000000006</v>
      </c>
      <c r="K12" s="16"/>
      <c r="L12" s="16"/>
      <c r="M12" s="21"/>
      <c r="N12" s="22"/>
    </row>
    <row r="13" spans="1:14" ht="24.75" customHeight="1">
      <c r="A13" s="16">
        <f t="shared" si="2"/>
        <v>12</v>
      </c>
      <c r="B13" s="2">
        <v>1030221</v>
      </c>
      <c r="C13" s="16" t="s">
        <v>47</v>
      </c>
      <c r="D13" s="16" t="s">
        <v>48</v>
      </c>
      <c r="E13" s="17" t="s">
        <v>49</v>
      </c>
      <c r="F13" s="16" t="s">
        <v>14</v>
      </c>
      <c r="G13" s="18">
        <v>1</v>
      </c>
      <c r="H13" s="9">
        <v>11361.8</v>
      </c>
      <c r="I13" s="19">
        <f t="shared" si="0"/>
        <v>11361.8</v>
      </c>
      <c r="J13" s="16">
        <f t="shared" si="1"/>
        <v>12497.98</v>
      </c>
      <c r="K13" s="16"/>
      <c r="L13" s="16"/>
      <c r="M13" s="21"/>
      <c r="N13" s="22"/>
    </row>
    <row r="14" spans="1:14" ht="24.75" customHeight="1">
      <c r="A14" s="16">
        <f t="shared" si="2"/>
        <v>13</v>
      </c>
      <c r="B14" s="2">
        <v>9087567</v>
      </c>
      <c r="C14" s="16" t="s">
        <v>51</v>
      </c>
      <c r="D14" s="16" t="s">
        <v>54</v>
      </c>
      <c r="E14" s="17" t="s">
        <v>53</v>
      </c>
      <c r="F14" s="16" t="s">
        <v>14</v>
      </c>
      <c r="G14" s="18">
        <v>33</v>
      </c>
      <c r="H14" s="9">
        <v>2309.8</v>
      </c>
      <c r="I14" s="19">
        <f t="shared" si="0"/>
        <v>76223.40000000001</v>
      </c>
      <c r="J14" s="16">
        <f t="shared" si="1"/>
        <v>83845.74000000002</v>
      </c>
      <c r="K14" s="16"/>
      <c r="L14" s="16"/>
      <c r="M14" s="21"/>
      <c r="N14" s="22"/>
    </row>
    <row r="15" spans="1:14" ht="24.75" customHeight="1">
      <c r="A15" s="16">
        <f t="shared" si="2"/>
        <v>14</v>
      </c>
      <c r="B15" s="2">
        <v>9087565</v>
      </c>
      <c r="C15" s="16" t="s">
        <v>51</v>
      </c>
      <c r="D15" s="16" t="s">
        <v>56</v>
      </c>
      <c r="E15" s="17" t="s">
        <v>53</v>
      </c>
      <c r="F15" s="16" t="s">
        <v>14</v>
      </c>
      <c r="G15" s="18">
        <v>16</v>
      </c>
      <c r="H15" s="9">
        <v>689.2</v>
      </c>
      <c r="I15" s="19">
        <f t="shared" si="0"/>
        <v>11027.2</v>
      </c>
      <c r="J15" s="16">
        <f t="shared" si="1"/>
        <v>12129.920000000002</v>
      </c>
      <c r="K15" s="16"/>
      <c r="L15" s="16"/>
      <c r="M15" s="21"/>
      <c r="N15" s="22"/>
    </row>
    <row r="16" spans="1:14" ht="24.75" customHeight="1">
      <c r="A16" s="16">
        <f t="shared" si="2"/>
        <v>15</v>
      </c>
      <c r="B16" s="2">
        <v>9087566</v>
      </c>
      <c r="C16" s="16" t="s">
        <v>51</v>
      </c>
      <c r="D16" s="16" t="s">
        <v>55</v>
      </c>
      <c r="E16" s="17" t="s">
        <v>53</v>
      </c>
      <c r="F16" s="16" t="s">
        <v>14</v>
      </c>
      <c r="G16" s="18">
        <v>50</v>
      </c>
      <c r="H16" s="9">
        <v>1378.4</v>
      </c>
      <c r="I16" s="19">
        <f t="shared" si="0"/>
        <v>68920</v>
      </c>
      <c r="J16" s="16">
        <f t="shared" si="1"/>
        <v>75812</v>
      </c>
      <c r="K16" s="16"/>
      <c r="L16" s="16"/>
      <c r="M16" s="21"/>
      <c r="N16" s="22"/>
    </row>
    <row r="17" spans="1:14" ht="24.75" customHeight="1">
      <c r="A17" s="16">
        <f t="shared" si="2"/>
        <v>16</v>
      </c>
      <c r="B17" s="2" t="s">
        <v>50</v>
      </c>
      <c r="C17" s="16" t="s">
        <v>51</v>
      </c>
      <c r="D17" s="16" t="s">
        <v>52</v>
      </c>
      <c r="E17" s="17" t="s">
        <v>53</v>
      </c>
      <c r="F17" s="16" t="s">
        <v>14</v>
      </c>
      <c r="G17" s="18">
        <v>52</v>
      </c>
      <c r="H17" s="9">
        <v>2399.7</v>
      </c>
      <c r="I17" s="19">
        <f t="shared" si="0"/>
        <v>124784.4</v>
      </c>
      <c r="J17" s="16">
        <f t="shared" si="1"/>
        <v>137262.84</v>
      </c>
      <c r="K17" s="16"/>
      <c r="L17" s="16"/>
      <c r="M17" s="21"/>
      <c r="N17" s="22"/>
    </row>
    <row r="18" spans="1:14" ht="24.75" customHeight="1">
      <c r="A18" s="16">
        <f t="shared" si="2"/>
        <v>17</v>
      </c>
      <c r="B18" s="3" t="s">
        <v>57</v>
      </c>
      <c r="C18" s="16" t="s">
        <v>58</v>
      </c>
      <c r="D18" s="16" t="s">
        <v>59</v>
      </c>
      <c r="E18" s="17" t="s">
        <v>60</v>
      </c>
      <c r="F18" s="16" t="s">
        <v>14</v>
      </c>
      <c r="G18" s="18">
        <v>1200</v>
      </c>
      <c r="H18" s="9">
        <v>359.6</v>
      </c>
      <c r="I18" s="19">
        <f t="shared" si="0"/>
        <v>431520</v>
      </c>
      <c r="J18" s="16">
        <f t="shared" si="1"/>
        <v>474672.00000000006</v>
      </c>
      <c r="K18" s="16"/>
      <c r="L18" s="16"/>
      <c r="M18" s="21"/>
      <c r="N18" s="22"/>
    </row>
    <row r="19" spans="1:14" ht="24.75" customHeight="1">
      <c r="A19" s="16">
        <f t="shared" si="2"/>
        <v>18</v>
      </c>
      <c r="B19" s="2">
        <v>1070800</v>
      </c>
      <c r="C19" s="16" t="s">
        <v>61</v>
      </c>
      <c r="D19" s="16" t="s">
        <v>62</v>
      </c>
      <c r="E19" s="17" t="s">
        <v>40</v>
      </c>
      <c r="F19" s="16" t="s">
        <v>14</v>
      </c>
      <c r="G19" s="18">
        <v>200</v>
      </c>
      <c r="H19" s="9">
        <v>229.5</v>
      </c>
      <c r="I19" s="19">
        <f t="shared" si="0"/>
        <v>45900</v>
      </c>
      <c r="J19" s="16">
        <f t="shared" si="1"/>
        <v>50490.00000000001</v>
      </c>
      <c r="K19" s="16"/>
      <c r="L19" s="16"/>
      <c r="M19" s="21"/>
      <c r="N19" s="22"/>
    </row>
    <row r="20" spans="1:14" ht="24.75" customHeight="1">
      <c r="A20" s="16">
        <f t="shared" si="2"/>
        <v>19</v>
      </c>
      <c r="B20" s="2">
        <v>1070801</v>
      </c>
      <c r="C20" s="16" t="s">
        <v>61</v>
      </c>
      <c r="D20" s="16" t="s">
        <v>63</v>
      </c>
      <c r="E20" s="17" t="s">
        <v>40</v>
      </c>
      <c r="F20" s="16" t="s">
        <v>14</v>
      </c>
      <c r="G20" s="18">
        <v>90</v>
      </c>
      <c r="H20" s="9">
        <v>465.7</v>
      </c>
      <c r="I20" s="19">
        <f t="shared" si="0"/>
        <v>41913</v>
      </c>
      <c r="J20" s="16">
        <f t="shared" si="1"/>
        <v>46104.3</v>
      </c>
      <c r="K20" s="16"/>
      <c r="L20" s="16"/>
      <c r="M20" s="21"/>
      <c r="N20" s="22"/>
    </row>
    <row r="21" spans="1:14" ht="24.75" customHeight="1">
      <c r="A21" s="16">
        <f t="shared" si="2"/>
        <v>20</v>
      </c>
      <c r="B21" s="2" t="s">
        <v>64</v>
      </c>
      <c r="C21" s="16" t="s">
        <v>65</v>
      </c>
      <c r="D21" s="16" t="s">
        <v>66</v>
      </c>
      <c r="E21" s="17" t="s">
        <v>53</v>
      </c>
      <c r="F21" s="16" t="s">
        <v>14</v>
      </c>
      <c r="G21" s="18">
        <v>4</v>
      </c>
      <c r="H21" s="9">
        <v>4552.6</v>
      </c>
      <c r="I21" s="19">
        <f t="shared" si="0"/>
        <v>18210.4</v>
      </c>
      <c r="J21" s="16">
        <f t="shared" si="1"/>
        <v>20031.440000000002</v>
      </c>
      <c r="K21" s="16"/>
      <c r="L21" s="16"/>
      <c r="M21" s="21"/>
      <c r="N21" s="22"/>
    </row>
    <row r="22" spans="1:14" ht="24.75" customHeight="1">
      <c r="A22" s="16">
        <f t="shared" si="2"/>
        <v>21</v>
      </c>
      <c r="B22" s="2">
        <v>1087715</v>
      </c>
      <c r="C22" s="16" t="s">
        <v>65</v>
      </c>
      <c r="D22" s="16" t="s">
        <v>67</v>
      </c>
      <c r="E22" s="17" t="s">
        <v>53</v>
      </c>
      <c r="F22" s="16" t="s">
        <v>14</v>
      </c>
      <c r="G22" s="18">
        <v>1</v>
      </c>
      <c r="H22" s="9">
        <v>17236.3</v>
      </c>
      <c r="I22" s="19">
        <f t="shared" si="0"/>
        <v>17236.3</v>
      </c>
      <c r="J22" s="16">
        <f t="shared" si="1"/>
        <v>18959.93</v>
      </c>
      <c r="K22" s="16"/>
      <c r="L22" s="16"/>
      <c r="M22" s="21"/>
      <c r="N22" s="22"/>
    </row>
    <row r="23" spans="1:14" ht="24.75" customHeight="1">
      <c r="A23" s="16">
        <f t="shared" si="2"/>
        <v>22</v>
      </c>
      <c r="B23" s="2" t="s">
        <v>68</v>
      </c>
      <c r="C23" s="16" t="s">
        <v>65</v>
      </c>
      <c r="D23" s="16" t="s">
        <v>69</v>
      </c>
      <c r="E23" s="17" t="s">
        <v>53</v>
      </c>
      <c r="F23" s="16" t="s">
        <v>14</v>
      </c>
      <c r="G23" s="18">
        <v>3</v>
      </c>
      <c r="H23" s="9">
        <v>2585.2</v>
      </c>
      <c r="I23" s="19">
        <f t="shared" si="0"/>
        <v>7755.599999999999</v>
      </c>
      <c r="J23" s="16">
        <f t="shared" si="1"/>
        <v>8531.16</v>
      </c>
      <c r="K23" s="16"/>
      <c r="L23" s="16"/>
      <c r="M23" s="21"/>
      <c r="N23" s="22"/>
    </row>
    <row r="24" spans="1:14" ht="24.75" customHeight="1">
      <c r="A24" s="16">
        <f t="shared" si="2"/>
        <v>23</v>
      </c>
      <c r="B24" s="3" t="s">
        <v>70</v>
      </c>
      <c r="C24" s="16" t="s">
        <v>71</v>
      </c>
      <c r="D24" s="16" t="s">
        <v>72</v>
      </c>
      <c r="E24" s="17" t="s">
        <v>73</v>
      </c>
      <c r="F24" s="16" t="s">
        <v>14</v>
      </c>
      <c r="G24" s="18">
        <v>2</v>
      </c>
      <c r="H24" s="9">
        <v>4185.07</v>
      </c>
      <c r="I24" s="19">
        <f t="shared" si="0"/>
        <v>8370.14</v>
      </c>
      <c r="J24" s="16">
        <f t="shared" si="1"/>
        <v>9207.154</v>
      </c>
      <c r="K24" s="16"/>
      <c r="L24" s="16"/>
      <c r="M24" s="21"/>
      <c r="N24" s="22"/>
    </row>
    <row r="25" spans="1:14" ht="24.75" customHeight="1">
      <c r="A25" s="16">
        <f t="shared" si="2"/>
        <v>24</v>
      </c>
      <c r="B25" s="2">
        <v>3162519</v>
      </c>
      <c r="C25" s="16" t="s">
        <v>74</v>
      </c>
      <c r="D25" s="16" t="s">
        <v>75</v>
      </c>
      <c r="E25" s="17" t="s">
        <v>76</v>
      </c>
      <c r="F25" s="16" t="s">
        <v>14</v>
      </c>
      <c r="G25" s="18">
        <v>10</v>
      </c>
      <c r="H25" s="9">
        <v>154</v>
      </c>
      <c r="I25" s="19">
        <f t="shared" si="0"/>
        <v>1540</v>
      </c>
      <c r="J25" s="16">
        <f t="shared" si="1"/>
        <v>1694.0000000000002</v>
      </c>
      <c r="K25" s="16"/>
      <c r="L25" s="16"/>
      <c r="M25" s="21"/>
      <c r="N25" s="22"/>
    </row>
    <row r="26" spans="1:14" ht="24.75" customHeight="1">
      <c r="A26" s="16">
        <f t="shared" si="2"/>
        <v>25</v>
      </c>
      <c r="B26" s="3" t="s">
        <v>81</v>
      </c>
      <c r="C26" s="16" t="s">
        <v>78</v>
      </c>
      <c r="D26" s="16" t="s">
        <v>82</v>
      </c>
      <c r="E26" s="17" t="s">
        <v>80</v>
      </c>
      <c r="F26" s="16" t="s">
        <v>14</v>
      </c>
      <c r="G26" s="18">
        <v>480</v>
      </c>
      <c r="H26" s="9">
        <v>2183.8</v>
      </c>
      <c r="I26" s="19">
        <f t="shared" si="0"/>
        <v>1048224.0000000001</v>
      </c>
      <c r="J26" s="16">
        <f t="shared" si="1"/>
        <v>1153046.4000000001</v>
      </c>
      <c r="K26" s="16"/>
      <c r="L26" s="16"/>
      <c r="M26" s="21"/>
      <c r="N26" s="22"/>
    </row>
    <row r="27" spans="1:14" ht="24.75" customHeight="1">
      <c r="A27" s="16">
        <f t="shared" si="2"/>
        <v>26</v>
      </c>
      <c r="B27" s="3" t="s">
        <v>77</v>
      </c>
      <c r="C27" s="16" t="s">
        <v>78</v>
      </c>
      <c r="D27" s="16" t="s">
        <v>79</v>
      </c>
      <c r="E27" s="17" t="s">
        <v>80</v>
      </c>
      <c r="F27" s="16" t="s">
        <v>14</v>
      </c>
      <c r="G27" s="18">
        <v>720</v>
      </c>
      <c r="H27" s="9">
        <v>2348.2</v>
      </c>
      <c r="I27" s="19">
        <f t="shared" si="0"/>
        <v>1690703.9999999998</v>
      </c>
      <c r="J27" s="16">
        <f t="shared" si="1"/>
        <v>1859774.4</v>
      </c>
      <c r="K27" s="16"/>
      <c r="L27" s="16"/>
      <c r="M27" s="21"/>
      <c r="N27" s="22"/>
    </row>
    <row r="28" spans="1:14" ht="24.75" customHeight="1">
      <c r="A28" s="16">
        <f t="shared" si="2"/>
        <v>27</v>
      </c>
      <c r="B28" s="3" t="s">
        <v>83</v>
      </c>
      <c r="C28" s="16" t="s">
        <v>84</v>
      </c>
      <c r="D28" s="16" t="s">
        <v>85</v>
      </c>
      <c r="E28" s="17" t="s">
        <v>80</v>
      </c>
      <c r="F28" s="16" t="s">
        <v>14</v>
      </c>
      <c r="G28" s="18">
        <v>420</v>
      </c>
      <c r="H28" s="9">
        <v>2348.2</v>
      </c>
      <c r="I28" s="19">
        <f t="shared" si="0"/>
        <v>986243.9999999999</v>
      </c>
      <c r="J28" s="16">
        <f t="shared" si="1"/>
        <v>1084868.4</v>
      </c>
      <c r="K28" s="16"/>
      <c r="L28" s="16"/>
      <c r="M28" s="21"/>
      <c r="N28" s="22"/>
    </row>
    <row r="29" spans="1:14" ht="24.75" customHeight="1">
      <c r="A29" s="16">
        <f t="shared" si="2"/>
        <v>28</v>
      </c>
      <c r="B29" s="3" t="s">
        <v>86</v>
      </c>
      <c r="C29" s="16" t="s">
        <v>87</v>
      </c>
      <c r="D29" s="16" t="s">
        <v>88</v>
      </c>
      <c r="E29" s="17" t="s">
        <v>34</v>
      </c>
      <c r="F29" s="16" t="s">
        <v>14</v>
      </c>
      <c r="G29" s="18">
        <v>2</v>
      </c>
      <c r="H29" s="9">
        <v>988.1</v>
      </c>
      <c r="I29" s="19">
        <f t="shared" si="0"/>
        <v>1976.2</v>
      </c>
      <c r="J29" s="16">
        <f t="shared" si="1"/>
        <v>2173.82</v>
      </c>
      <c r="K29" s="16"/>
      <c r="L29" s="16"/>
      <c r="M29" s="21"/>
      <c r="N29" s="22"/>
    </row>
    <row r="30" spans="1:14" ht="24.75" customHeight="1">
      <c r="A30" s="16">
        <f t="shared" si="2"/>
        <v>29</v>
      </c>
      <c r="B30" s="3" t="s">
        <v>93</v>
      </c>
      <c r="C30" s="16" t="s">
        <v>90</v>
      </c>
      <c r="D30" s="16" t="s">
        <v>94</v>
      </c>
      <c r="E30" s="17" t="s">
        <v>92</v>
      </c>
      <c r="F30" s="16" t="s">
        <v>14</v>
      </c>
      <c r="G30" s="18">
        <v>5</v>
      </c>
      <c r="H30" s="9">
        <v>119.8</v>
      </c>
      <c r="I30" s="19">
        <f t="shared" si="0"/>
        <v>599</v>
      </c>
      <c r="J30" s="16">
        <f t="shared" si="1"/>
        <v>658.9000000000001</v>
      </c>
      <c r="K30" s="16"/>
      <c r="L30" s="16"/>
      <c r="M30" s="21"/>
      <c r="N30" s="22"/>
    </row>
    <row r="31" spans="1:14" ht="24.75" customHeight="1">
      <c r="A31" s="16">
        <f t="shared" si="2"/>
        <v>30</v>
      </c>
      <c r="B31" s="3" t="s">
        <v>89</v>
      </c>
      <c r="C31" s="16" t="s">
        <v>90</v>
      </c>
      <c r="D31" s="16" t="s">
        <v>91</v>
      </c>
      <c r="E31" s="17" t="s">
        <v>92</v>
      </c>
      <c r="F31" s="16" t="s">
        <v>14</v>
      </c>
      <c r="G31" s="18">
        <v>25</v>
      </c>
      <c r="H31" s="9">
        <v>166.7</v>
      </c>
      <c r="I31" s="19">
        <f t="shared" si="0"/>
        <v>4167.5</v>
      </c>
      <c r="J31" s="16">
        <f t="shared" si="1"/>
        <v>4584.25</v>
      </c>
      <c r="K31" s="16"/>
      <c r="L31" s="16"/>
      <c r="M31" s="21"/>
      <c r="N31" s="22"/>
    </row>
    <row r="32" spans="1:14" ht="24.75" customHeight="1">
      <c r="A32" s="16">
        <f t="shared" si="2"/>
        <v>31</v>
      </c>
      <c r="B32" s="2">
        <v>1084825</v>
      </c>
      <c r="C32" s="16" t="s">
        <v>95</v>
      </c>
      <c r="D32" s="16" t="s">
        <v>96</v>
      </c>
      <c r="E32" s="17" t="s">
        <v>97</v>
      </c>
      <c r="F32" s="16" t="s">
        <v>14</v>
      </c>
      <c r="G32" s="18">
        <v>5</v>
      </c>
      <c r="H32" s="9">
        <v>532.8</v>
      </c>
      <c r="I32" s="19">
        <f t="shared" si="0"/>
        <v>2664</v>
      </c>
      <c r="J32" s="16">
        <f t="shared" si="1"/>
        <v>2930.4</v>
      </c>
      <c r="K32" s="16"/>
      <c r="L32" s="16"/>
      <c r="M32" s="21"/>
      <c r="N32" s="22"/>
    </row>
    <row r="33" spans="1:14" ht="24.75" customHeight="1">
      <c r="A33" s="16">
        <f t="shared" si="2"/>
        <v>32</v>
      </c>
      <c r="B33" s="2">
        <v>1084831</v>
      </c>
      <c r="C33" s="16" t="s">
        <v>98</v>
      </c>
      <c r="D33" s="16" t="s">
        <v>99</v>
      </c>
      <c r="E33" s="17" t="s">
        <v>100</v>
      </c>
      <c r="F33" s="16" t="s">
        <v>14</v>
      </c>
      <c r="G33" s="18">
        <v>10</v>
      </c>
      <c r="H33" s="9">
        <v>639.1</v>
      </c>
      <c r="I33" s="19">
        <f t="shared" si="0"/>
        <v>6391</v>
      </c>
      <c r="J33" s="16">
        <f t="shared" si="1"/>
        <v>7030.1</v>
      </c>
      <c r="K33" s="16"/>
      <c r="L33" s="16"/>
      <c r="M33" s="21"/>
      <c r="N33" s="22"/>
    </row>
    <row r="34" spans="1:14" ht="24.75" customHeight="1">
      <c r="A34" s="16">
        <f t="shared" si="2"/>
        <v>33</v>
      </c>
      <c r="B34" s="2">
        <v>1085212</v>
      </c>
      <c r="C34" s="16" t="s">
        <v>101</v>
      </c>
      <c r="D34" s="16" t="s">
        <v>102</v>
      </c>
      <c r="E34" s="17" t="s">
        <v>97</v>
      </c>
      <c r="F34" s="16" t="s">
        <v>14</v>
      </c>
      <c r="G34" s="18">
        <v>500</v>
      </c>
      <c r="H34" s="9">
        <v>2125.7</v>
      </c>
      <c r="I34" s="19">
        <f aca="true" t="shared" si="3" ref="I34:I65">SUM(G34*H34)</f>
        <v>1062850</v>
      </c>
      <c r="J34" s="16">
        <f aca="true" t="shared" si="4" ref="J34:J65">SUM(I34*1.1)</f>
        <v>1169135</v>
      </c>
      <c r="K34" s="16"/>
      <c r="L34" s="16"/>
      <c r="M34" s="21"/>
      <c r="N34" s="22"/>
    </row>
    <row r="35" spans="1:14" ht="24.75" customHeight="1">
      <c r="A35" s="16">
        <f t="shared" si="2"/>
        <v>34</v>
      </c>
      <c r="B35" s="3" t="s">
        <v>103</v>
      </c>
      <c r="C35" s="16" t="s">
        <v>104</v>
      </c>
      <c r="D35" s="16" t="s">
        <v>105</v>
      </c>
      <c r="E35" s="17" t="s">
        <v>40</v>
      </c>
      <c r="F35" s="16" t="s">
        <v>14</v>
      </c>
      <c r="G35" s="18">
        <v>5</v>
      </c>
      <c r="H35" s="9">
        <v>527</v>
      </c>
      <c r="I35" s="19">
        <f t="shared" si="3"/>
        <v>2635</v>
      </c>
      <c r="J35" s="16">
        <f t="shared" si="4"/>
        <v>2898.5000000000005</v>
      </c>
      <c r="K35" s="16"/>
      <c r="L35" s="16"/>
      <c r="M35" s="21"/>
      <c r="N35" s="22"/>
    </row>
    <row r="36" spans="1:14" ht="24.75" customHeight="1">
      <c r="A36" s="16">
        <f t="shared" si="2"/>
        <v>35</v>
      </c>
      <c r="B36" s="3" t="s">
        <v>106</v>
      </c>
      <c r="C36" s="16" t="s">
        <v>107</v>
      </c>
      <c r="D36" s="16" t="s">
        <v>108</v>
      </c>
      <c r="E36" s="17" t="s">
        <v>109</v>
      </c>
      <c r="F36" s="16" t="s">
        <v>14</v>
      </c>
      <c r="G36" s="18">
        <v>5</v>
      </c>
      <c r="H36" s="9">
        <v>671.6</v>
      </c>
      <c r="I36" s="19">
        <f t="shared" si="3"/>
        <v>3358</v>
      </c>
      <c r="J36" s="16">
        <f t="shared" si="4"/>
        <v>3693.8</v>
      </c>
      <c r="K36" s="16"/>
      <c r="L36" s="16"/>
      <c r="M36" s="21"/>
      <c r="N36" s="22"/>
    </row>
    <row r="37" spans="1:14" ht="24.75" customHeight="1">
      <c r="A37" s="16">
        <f t="shared" si="2"/>
        <v>36</v>
      </c>
      <c r="B37" s="2">
        <v>1079022</v>
      </c>
      <c r="C37" s="16" t="s">
        <v>110</v>
      </c>
      <c r="D37" s="16" t="s">
        <v>111</v>
      </c>
      <c r="E37" s="17" t="s">
        <v>112</v>
      </c>
      <c r="F37" s="16" t="s">
        <v>14</v>
      </c>
      <c r="G37" s="18">
        <v>25</v>
      </c>
      <c r="H37" s="9">
        <v>2283.7</v>
      </c>
      <c r="I37" s="19">
        <f t="shared" si="3"/>
        <v>57092.49999999999</v>
      </c>
      <c r="J37" s="16">
        <f t="shared" si="4"/>
        <v>62801.75</v>
      </c>
      <c r="K37" s="16"/>
      <c r="L37" s="16"/>
      <c r="M37" s="21"/>
      <c r="N37" s="22"/>
    </row>
    <row r="38" spans="1:14" ht="24.75" customHeight="1">
      <c r="A38" s="16">
        <f t="shared" si="2"/>
        <v>37</v>
      </c>
      <c r="B38" s="3" t="s">
        <v>113</v>
      </c>
      <c r="C38" s="16" t="s">
        <v>114</v>
      </c>
      <c r="D38" s="16" t="s">
        <v>115</v>
      </c>
      <c r="E38" s="17" t="s">
        <v>116</v>
      </c>
      <c r="F38" s="16" t="s">
        <v>14</v>
      </c>
      <c r="G38" s="18">
        <v>2</v>
      </c>
      <c r="H38" s="9">
        <v>1231.2</v>
      </c>
      <c r="I38" s="19">
        <f t="shared" si="3"/>
        <v>2462.4</v>
      </c>
      <c r="J38" s="16">
        <f t="shared" si="4"/>
        <v>2708.6400000000003</v>
      </c>
      <c r="K38" s="16"/>
      <c r="L38" s="16"/>
      <c r="M38" s="21"/>
      <c r="N38" s="22"/>
    </row>
    <row r="39" spans="1:14" ht="24.75" customHeight="1">
      <c r="A39" s="16">
        <f t="shared" si="2"/>
        <v>38</v>
      </c>
      <c r="B39" s="3" t="s">
        <v>119</v>
      </c>
      <c r="C39" s="16" t="s">
        <v>117</v>
      </c>
      <c r="D39" s="16" t="s">
        <v>120</v>
      </c>
      <c r="E39" s="17" t="s">
        <v>118</v>
      </c>
      <c r="F39" s="16" t="s">
        <v>14</v>
      </c>
      <c r="G39" s="18">
        <v>10</v>
      </c>
      <c r="H39" s="9">
        <v>89.2</v>
      </c>
      <c r="I39" s="19">
        <f t="shared" si="3"/>
        <v>892</v>
      </c>
      <c r="J39" s="16">
        <f t="shared" si="4"/>
        <v>981.2</v>
      </c>
      <c r="K39" s="16"/>
      <c r="L39" s="16"/>
      <c r="M39" s="21"/>
      <c r="N39" s="22"/>
    </row>
    <row r="40" spans="1:14" ht="24.75" customHeight="1">
      <c r="A40" s="16">
        <f t="shared" si="2"/>
        <v>39</v>
      </c>
      <c r="B40" s="3" t="s">
        <v>124</v>
      </c>
      <c r="C40" s="16" t="s">
        <v>122</v>
      </c>
      <c r="D40" s="16" t="s">
        <v>125</v>
      </c>
      <c r="E40" s="17" t="s">
        <v>53</v>
      </c>
      <c r="F40" s="16" t="s">
        <v>14</v>
      </c>
      <c r="G40" s="18">
        <v>25</v>
      </c>
      <c r="H40" s="9">
        <v>3362.3</v>
      </c>
      <c r="I40" s="19">
        <f t="shared" si="3"/>
        <v>84057.5</v>
      </c>
      <c r="J40" s="16">
        <f t="shared" si="4"/>
        <v>92463.25000000001</v>
      </c>
      <c r="K40" s="16"/>
      <c r="L40" s="16"/>
      <c r="M40" s="21"/>
      <c r="N40" s="22"/>
    </row>
    <row r="41" spans="1:14" ht="24.75" customHeight="1">
      <c r="A41" s="16">
        <f t="shared" si="2"/>
        <v>40</v>
      </c>
      <c r="B41" s="3" t="s">
        <v>121</v>
      </c>
      <c r="C41" s="16" t="s">
        <v>122</v>
      </c>
      <c r="D41" s="16" t="s">
        <v>123</v>
      </c>
      <c r="E41" s="17" t="s">
        <v>53</v>
      </c>
      <c r="F41" s="16" t="s">
        <v>14</v>
      </c>
      <c r="G41" s="18">
        <v>25</v>
      </c>
      <c r="H41" s="9">
        <v>4019.4</v>
      </c>
      <c r="I41" s="19">
        <f t="shared" si="3"/>
        <v>100485</v>
      </c>
      <c r="J41" s="16">
        <f t="shared" si="4"/>
        <v>110533.50000000001</v>
      </c>
      <c r="K41" s="16"/>
      <c r="L41" s="16"/>
      <c r="M41" s="21"/>
      <c r="N41" s="22"/>
    </row>
    <row r="42" spans="1:14" ht="24.75" customHeight="1">
      <c r="A42" s="16">
        <f t="shared" si="2"/>
        <v>41</v>
      </c>
      <c r="B42" s="3" t="s">
        <v>126</v>
      </c>
      <c r="C42" s="16" t="s">
        <v>127</v>
      </c>
      <c r="D42" s="16" t="s">
        <v>128</v>
      </c>
      <c r="E42" s="17" t="s">
        <v>129</v>
      </c>
      <c r="F42" s="16" t="s">
        <v>14</v>
      </c>
      <c r="G42" s="18">
        <v>70</v>
      </c>
      <c r="H42" s="9">
        <v>561</v>
      </c>
      <c r="I42" s="19">
        <f t="shared" si="3"/>
        <v>39270</v>
      </c>
      <c r="J42" s="16">
        <f t="shared" si="4"/>
        <v>43197</v>
      </c>
      <c r="K42" s="16"/>
      <c r="L42" s="16"/>
      <c r="M42" s="21"/>
      <c r="N42" s="22"/>
    </row>
    <row r="43" spans="1:14" ht="24.75" customHeight="1">
      <c r="A43" s="16">
        <f t="shared" si="2"/>
        <v>42</v>
      </c>
      <c r="B43" s="3" t="s">
        <v>136</v>
      </c>
      <c r="C43" s="16" t="s">
        <v>131</v>
      </c>
      <c r="D43" s="16" t="s">
        <v>137</v>
      </c>
      <c r="E43" s="17" t="s">
        <v>133</v>
      </c>
      <c r="F43" s="16" t="s">
        <v>14</v>
      </c>
      <c r="G43" s="18">
        <v>30</v>
      </c>
      <c r="H43" s="9">
        <v>282.5</v>
      </c>
      <c r="I43" s="19">
        <f t="shared" si="3"/>
        <v>8475</v>
      </c>
      <c r="J43" s="16">
        <f t="shared" si="4"/>
        <v>9322.5</v>
      </c>
      <c r="K43" s="16"/>
      <c r="L43" s="16"/>
      <c r="M43" s="21"/>
      <c r="N43" s="22"/>
    </row>
    <row r="44" spans="1:14" ht="24.75" customHeight="1">
      <c r="A44" s="16">
        <f t="shared" si="2"/>
        <v>43</v>
      </c>
      <c r="B44" s="3" t="s">
        <v>134</v>
      </c>
      <c r="C44" s="16" t="s">
        <v>131</v>
      </c>
      <c r="D44" s="16" t="s">
        <v>135</v>
      </c>
      <c r="E44" s="17" t="s">
        <v>133</v>
      </c>
      <c r="F44" s="16" t="s">
        <v>14</v>
      </c>
      <c r="G44" s="18">
        <v>120</v>
      </c>
      <c r="H44" s="9">
        <v>282.5</v>
      </c>
      <c r="I44" s="19">
        <f t="shared" si="3"/>
        <v>33900</v>
      </c>
      <c r="J44" s="16">
        <f t="shared" si="4"/>
        <v>37290</v>
      </c>
      <c r="K44" s="16"/>
      <c r="L44" s="16"/>
      <c r="M44" s="21"/>
      <c r="N44" s="22"/>
    </row>
    <row r="45" spans="1:14" ht="24.75" customHeight="1">
      <c r="A45" s="16">
        <f t="shared" si="2"/>
        <v>44</v>
      </c>
      <c r="B45" s="2" t="s">
        <v>130</v>
      </c>
      <c r="C45" s="16" t="s">
        <v>131</v>
      </c>
      <c r="D45" s="16" t="s">
        <v>132</v>
      </c>
      <c r="E45" s="17" t="s">
        <v>133</v>
      </c>
      <c r="F45" s="16" t="s">
        <v>14</v>
      </c>
      <c r="G45" s="18">
        <v>165</v>
      </c>
      <c r="H45" s="9">
        <v>859.9</v>
      </c>
      <c r="I45" s="19">
        <f t="shared" si="3"/>
        <v>141883.5</v>
      </c>
      <c r="J45" s="16">
        <f t="shared" si="4"/>
        <v>156071.85</v>
      </c>
      <c r="K45" s="16"/>
      <c r="L45" s="16"/>
      <c r="M45" s="21"/>
      <c r="N45" s="22"/>
    </row>
    <row r="46" spans="1:14" ht="24.75" customHeight="1">
      <c r="A46" s="16">
        <f t="shared" si="2"/>
        <v>45</v>
      </c>
      <c r="B46" s="2">
        <v>1114643</v>
      </c>
      <c r="C46" s="16" t="s">
        <v>138</v>
      </c>
      <c r="D46" s="16" t="s">
        <v>139</v>
      </c>
      <c r="E46" s="17" t="s">
        <v>60</v>
      </c>
      <c r="F46" s="16" t="s">
        <v>14</v>
      </c>
      <c r="G46" s="18">
        <v>110</v>
      </c>
      <c r="H46" s="9">
        <v>731.8</v>
      </c>
      <c r="I46" s="19">
        <f t="shared" si="3"/>
        <v>80498</v>
      </c>
      <c r="J46" s="16">
        <f t="shared" si="4"/>
        <v>88547.8</v>
      </c>
      <c r="K46" s="16"/>
      <c r="L46" s="16"/>
      <c r="M46" s="21"/>
      <c r="N46" s="22"/>
    </row>
    <row r="47" spans="1:14" ht="24.75" customHeight="1">
      <c r="A47" s="16">
        <f t="shared" si="2"/>
        <v>46</v>
      </c>
      <c r="B47" s="2" t="s">
        <v>140</v>
      </c>
      <c r="C47" s="16" t="s">
        <v>138</v>
      </c>
      <c r="D47" s="16" t="s">
        <v>141</v>
      </c>
      <c r="E47" s="17" t="s">
        <v>142</v>
      </c>
      <c r="F47" s="16" t="s">
        <v>14</v>
      </c>
      <c r="G47" s="18">
        <v>50</v>
      </c>
      <c r="H47" s="9">
        <v>1170.3</v>
      </c>
      <c r="I47" s="19">
        <f t="shared" si="3"/>
        <v>58515</v>
      </c>
      <c r="J47" s="16">
        <f t="shared" si="4"/>
        <v>64366.50000000001</v>
      </c>
      <c r="K47" s="16"/>
      <c r="L47" s="16"/>
      <c r="M47" s="21"/>
      <c r="N47" s="22"/>
    </row>
    <row r="48" spans="1:14" ht="24.75" customHeight="1">
      <c r="A48" s="16">
        <f t="shared" si="2"/>
        <v>47</v>
      </c>
      <c r="B48" s="2" t="s">
        <v>150</v>
      </c>
      <c r="C48" s="16" t="s">
        <v>138</v>
      </c>
      <c r="D48" s="16" t="s">
        <v>151</v>
      </c>
      <c r="E48" s="17" t="s">
        <v>142</v>
      </c>
      <c r="F48" s="16" t="s">
        <v>14</v>
      </c>
      <c r="G48" s="18">
        <v>5</v>
      </c>
      <c r="H48" s="9">
        <v>1018.9</v>
      </c>
      <c r="I48" s="19">
        <f t="shared" si="3"/>
        <v>5094.5</v>
      </c>
      <c r="J48" s="16">
        <f t="shared" si="4"/>
        <v>5603.950000000001</v>
      </c>
      <c r="K48" s="16"/>
      <c r="L48" s="16"/>
      <c r="M48" s="21"/>
      <c r="N48" s="22"/>
    </row>
    <row r="49" spans="1:14" ht="24.75" customHeight="1">
      <c r="A49" s="16">
        <f t="shared" si="2"/>
        <v>48</v>
      </c>
      <c r="B49" s="2">
        <v>1114640</v>
      </c>
      <c r="C49" s="16" t="s">
        <v>138</v>
      </c>
      <c r="D49" s="16" t="s">
        <v>143</v>
      </c>
      <c r="E49" s="17" t="s">
        <v>60</v>
      </c>
      <c r="F49" s="16" t="s">
        <v>14</v>
      </c>
      <c r="G49" s="18">
        <v>40</v>
      </c>
      <c r="H49" s="9">
        <v>703.4</v>
      </c>
      <c r="I49" s="19">
        <f t="shared" si="3"/>
        <v>28136</v>
      </c>
      <c r="J49" s="16">
        <f t="shared" si="4"/>
        <v>30949.600000000002</v>
      </c>
      <c r="K49" s="16"/>
      <c r="L49" s="16"/>
      <c r="M49" s="21"/>
      <c r="N49" s="22"/>
    </row>
    <row r="50" spans="1:14" ht="24.75" customHeight="1">
      <c r="A50" s="16">
        <f t="shared" si="2"/>
        <v>49</v>
      </c>
      <c r="B50" s="3" t="s">
        <v>148</v>
      </c>
      <c r="C50" s="16" t="s">
        <v>138</v>
      </c>
      <c r="D50" s="16" t="s">
        <v>149</v>
      </c>
      <c r="E50" s="17" t="s">
        <v>97</v>
      </c>
      <c r="F50" s="16" t="s">
        <v>14</v>
      </c>
      <c r="G50" s="18">
        <v>5</v>
      </c>
      <c r="H50" s="9">
        <v>731.8</v>
      </c>
      <c r="I50" s="19">
        <f t="shared" si="3"/>
        <v>3659</v>
      </c>
      <c r="J50" s="16">
        <f t="shared" si="4"/>
        <v>4024.9000000000005</v>
      </c>
      <c r="K50" s="16"/>
      <c r="L50" s="16"/>
      <c r="M50" s="21"/>
      <c r="N50" s="22"/>
    </row>
    <row r="51" spans="1:14" ht="24.75" customHeight="1">
      <c r="A51" s="16">
        <f t="shared" si="2"/>
        <v>50</v>
      </c>
      <c r="B51" s="3" t="s">
        <v>144</v>
      </c>
      <c r="C51" s="16" t="s">
        <v>138</v>
      </c>
      <c r="D51" s="16" t="s">
        <v>145</v>
      </c>
      <c r="E51" s="17" t="s">
        <v>97</v>
      </c>
      <c r="F51" s="16" t="s">
        <v>14</v>
      </c>
      <c r="G51" s="18">
        <v>5</v>
      </c>
      <c r="H51" s="9">
        <v>1018.9</v>
      </c>
      <c r="I51" s="19">
        <f t="shared" si="3"/>
        <v>5094.5</v>
      </c>
      <c r="J51" s="16">
        <f t="shared" si="4"/>
        <v>5603.950000000001</v>
      </c>
      <c r="K51" s="16"/>
      <c r="L51" s="16"/>
      <c r="M51" s="21"/>
      <c r="N51" s="22"/>
    </row>
    <row r="52" spans="1:14" ht="24.75" customHeight="1">
      <c r="A52" s="16">
        <f t="shared" si="2"/>
        <v>51</v>
      </c>
      <c r="B52" s="3" t="s">
        <v>146</v>
      </c>
      <c r="C52" s="16" t="s">
        <v>138</v>
      </c>
      <c r="D52" s="16" t="s">
        <v>147</v>
      </c>
      <c r="E52" s="17" t="s">
        <v>97</v>
      </c>
      <c r="F52" s="16" t="s">
        <v>14</v>
      </c>
      <c r="G52" s="18">
        <v>5</v>
      </c>
      <c r="H52" s="9">
        <v>703.4</v>
      </c>
      <c r="I52" s="19">
        <f t="shared" si="3"/>
        <v>3517</v>
      </c>
      <c r="J52" s="16">
        <f t="shared" si="4"/>
        <v>3868.7000000000003</v>
      </c>
      <c r="K52" s="16"/>
      <c r="L52" s="16"/>
      <c r="M52" s="21"/>
      <c r="N52" s="22"/>
    </row>
    <row r="53" spans="1:14" ht="24.75" customHeight="1">
      <c r="A53" s="16">
        <f t="shared" si="2"/>
        <v>52</v>
      </c>
      <c r="B53" s="3" t="s">
        <v>152</v>
      </c>
      <c r="C53" s="16" t="s">
        <v>153</v>
      </c>
      <c r="D53" s="16" t="s">
        <v>154</v>
      </c>
      <c r="E53" s="17" t="s">
        <v>155</v>
      </c>
      <c r="F53" s="16" t="s">
        <v>14</v>
      </c>
      <c r="G53" s="18">
        <v>8</v>
      </c>
      <c r="H53" s="9">
        <v>1408.3</v>
      </c>
      <c r="I53" s="19">
        <f t="shared" si="3"/>
        <v>11266.4</v>
      </c>
      <c r="J53" s="16">
        <f t="shared" si="4"/>
        <v>12393.04</v>
      </c>
      <c r="K53" s="16"/>
      <c r="L53" s="16"/>
      <c r="M53" s="21"/>
      <c r="N53" s="22"/>
    </row>
    <row r="54" spans="1:14" ht="24.75" customHeight="1">
      <c r="A54" s="16">
        <f t="shared" si="2"/>
        <v>53</v>
      </c>
      <c r="B54" s="3" t="s">
        <v>156</v>
      </c>
      <c r="C54" s="16" t="s">
        <v>157</v>
      </c>
      <c r="D54" s="16" t="s">
        <v>158</v>
      </c>
      <c r="E54" s="17" t="s">
        <v>159</v>
      </c>
      <c r="F54" s="16" t="s">
        <v>14</v>
      </c>
      <c r="G54" s="18">
        <v>25</v>
      </c>
      <c r="H54" s="9">
        <v>168.4</v>
      </c>
      <c r="I54" s="19">
        <f t="shared" si="3"/>
        <v>4210</v>
      </c>
      <c r="J54" s="16">
        <f t="shared" si="4"/>
        <v>4631</v>
      </c>
      <c r="K54" s="16"/>
      <c r="L54" s="16"/>
      <c r="M54" s="21"/>
      <c r="N54" s="22"/>
    </row>
    <row r="55" spans="1:14" ht="24.75" customHeight="1">
      <c r="A55" s="16">
        <f t="shared" si="2"/>
        <v>54</v>
      </c>
      <c r="B55" s="3" t="s">
        <v>160</v>
      </c>
      <c r="C55" s="16" t="s">
        <v>157</v>
      </c>
      <c r="D55" s="16" t="s">
        <v>161</v>
      </c>
      <c r="E55" s="17" t="s">
        <v>159</v>
      </c>
      <c r="F55" s="16" t="s">
        <v>14</v>
      </c>
      <c r="G55" s="18">
        <v>2</v>
      </c>
      <c r="H55" s="9">
        <v>335.6</v>
      </c>
      <c r="I55" s="19">
        <f t="shared" si="3"/>
        <v>671.2</v>
      </c>
      <c r="J55" s="16">
        <f t="shared" si="4"/>
        <v>738.3200000000002</v>
      </c>
      <c r="K55" s="16"/>
      <c r="L55" s="16"/>
      <c r="M55" s="21"/>
      <c r="N55" s="22"/>
    </row>
    <row r="56" spans="1:14" ht="24.75" customHeight="1">
      <c r="A56" s="16">
        <f t="shared" si="2"/>
        <v>55</v>
      </c>
      <c r="B56" s="2">
        <v>3084501</v>
      </c>
      <c r="C56" s="16" t="s">
        <v>162</v>
      </c>
      <c r="D56" s="16" t="s">
        <v>163</v>
      </c>
      <c r="E56" s="17" t="s">
        <v>164</v>
      </c>
      <c r="F56" s="16" t="s">
        <v>14</v>
      </c>
      <c r="G56" s="18">
        <v>70</v>
      </c>
      <c r="H56" s="9">
        <v>376.3</v>
      </c>
      <c r="I56" s="19">
        <f t="shared" si="3"/>
        <v>26341</v>
      </c>
      <c r="J56" s="16">
        <f t="shared" si="4"/>
        <v>28975.100000000002</v>
      </c>
      <c r="K56" s="16"/>
      <c r="L56" s="16"/>
      <c r="M56" s="21"/>
      <c r="N56" s="22"/>
    </row>
    <row r="57" spans="1:14" ht="24.75" customHeight="1">
      <c r="A57" s="16">
        <f t="shared" si="2"/>
        <v>56</v>
      </c>
      <c r="B57" s="2">
        <v>1084500</v>
      </c>
      <c r="C57" s="16" t="s">
        <v>165</v>
      </c>
      <c r="D57" s="16" t="s">
        <v>166</v>
      </c>
      <c r="E57" s="17" t="s">
        <v>167</v>
      </c>
      <c r="F57" s="16" t="s">
        <v>14</v>
      </c>
      <c r="G57" s="18">
        <v>1500</v>
      </c>
      <c r="H57" s="9">
        <v>330.8</v>
      </c>
      <c r="I57" s="19">
        <f t="shared" si="3"/>
        <v>496200</v>
      </c>
      <c r="J57" s="16">
        <f t="shared" si="4"/>
        <v>545820</v>
      </c>
      <c r="K57" s="16"/>
      <c r="L57" s="16"/>
      <c r="M57" s="21"/>
      <c r="N57" s="22"/>
    </row>
    <row r="58" spans="1:14" ht="24.75" customHeight="1">
      <c r="A58" s="16">
        <f t="shared" si="2"/>
        <v>57</v>
      </c>
      <c r="B58" s="20">
        <v>1107632</v>
      </c>
      <c r="C58" s="16" t="s">
        <v>227</v>
      </c>
      <c r="D58" s="16" t="s">
        <v>228</v>
      </c>
      <c r="E58" s="15" t="s">
        <v>229</v>
      </c>
      <c r="F58" s="16" t="s">
        <v>14</v>
      </c>
      <c r="G58" s="18">
        <v>1000</v>
      </c>
      <c r="H58" s="9">
        <v>345.7</v>
      </c>
      <c r="I58" s="19">
        <f t="shared" si="3"/>
        <v>345700</v>
      </c>
      <c r="J58" s="16">
        <f t="shared" si="4"/>
        <v>380270.00000000006</v>
      </c>
      <c r="K58" s="16"/>
      <c r="L58" s="16"/>
      <c r="M58" s="21"/>
      <c r="N58" s="22"/>
    </row>
    <row r="59" spans="1:14" ht="24.75" customHeight="1">
      <c r="A59" s="16">
        <f t="shared" si="2"/>
        <v>58</v>
      </c>
      <c r="B59" s="3" t="s">
        <v>168</v>
      </c>
      <c r="C59" s="16" t="s">
        <v>169</v>
      </c>
      <c r="D59" s="16" t="s">
        <v>170</v>
      </c>
      <c r="E59" s="17" t="s">
        <v>171</v>
      </c>
      <c r="F59" s="16" t="s">
        <v>14</v>
      </c>
      <c r="G59" s="18">
        <v>120</v>
      </c>
      <c r="H59" s="9">
        <v>585.6</v>
      </c>
      <c r="I59" s="19">
        <f t="shared" si="3"/>
        <v>70272</v>
      </c>
      <c r="J59" s="16">
        <f t="shared" si="4"/>
        <v>77299.20000000001</v>
      </c>
      <c r="K59" s="16"/>
      <c r="L59" s="16"/>
      <c r="M59" s="21"/>
      <c r="N59" s="22"/>
    </row>
    <row r="60" spans="1:14" ht="24.75" customHeight="1">
      <c r="A60" s="16">
        <f t="shared" si="2"/>
        <v>59</v>
      </c>
      <c r="B60" s="2">
        <v>7090852</v>
      </c>
      <c r="C60" s="16" t="s">
        <v>172</v>
      </c>
      <c r="D60" s="16" t="s">
        <v>173</v>
      </c>
      <c r="E60" s="17" t="s">
        <v>37</v>
      </c>
      <c r="F60" s="16" t="s">
        <v>14</v>
      </c>
      <c r="G60" s="18">
        <v>1</v>
      </c>
      <c r="H60" s="9">
        <v>247.3</v>
      </c>
      <c r="I60" s="19">
        <f t="shared" si="3"/>
        <v>247.3</v>
      </c>
      <c r="J60" s="16">
        <f t="shared" si="4"/>
        <v>272.03000000000003</v>
      </c>
      <c r="K60" s="16"/>
      <c r="L60" s="16"/>
      <c r="M60" s="21"/>
      <c r="N60" s="22"/>
    </row>
    <row r="61" spans="1:14" ht="24.75" customHeight="1">
      <c r="A61" s="16">
        <f t="shared" si="2"/>
        <v>60</v>
      </c>
      <c r="B61" s="3" t="s">
        <v>174</v>
      </c>
      <c r="C61" s="16" t="s">
        <v>175</v>
      </c>
      <c r="D61" s="16" t="s">
        <v>176</v>
      </c>
      <c r="E61" s="17" t="s">
        <v>40</v>
      </c>
      <c r="F61" s="16" t="s">
        <v>14</v>
      </c>
      <c r="G61" s="18">
        <v>5</v>
      </c>
      <c r="H61" s="9">
        <v>2652.8</v>
      </c>
      <c r="I61" s="19">
        <f t="shared" si="3"/>
        <v>13264</v>
      </c>
      <c r="J61" s="16">
        <f t="shared" si="4"/>
        <v>14590.400000000001</v>
      </c>
      <c r="K61" s="16"/>
      <c r="L61" s="16"/>
      <c r="M61" s="21"/>
      <c r="N61" s="22"/>
    </row>
    <row r="62" spans="1:14" ht="24.75" customHeight="1">
      <c r="A62" s="16">
        <f t="shared" si="2"/>
        <v>61</v>
      </c>
      <c r="B62" s="3" t="s">
        <v>177</v>
      </c>
      <c r="C62" s="16" t="s">
        <v>178</v>
      </c>
      <c r="D62" s="16" t="s">
        <v>179</v>
      </c>
      <c r="E62" s="17" t="s">
        <v>180</v>
      </c>
      <c r="F62" s="16" t="s">
        <v>14</v>
      </c>
      <c r="G62" s="18">
        <v>230</v>
      </c>
      <c r="H62" s="9">
        <v>143.3</v>
      </c>
      <c r="I62" s="19">
        <f t="shared" si="3"/>
        <v>32959</v>
      </c>
      <c r="J62" s="16">
        <f t="shared" si="4"/>
        <v>36254.9</v>
      </c>
      <c r="K62" s="16"/>
      <c r="L62" s="16"/>
      <c r="M62" s="21"/>
      <c r="N62" s="22"/>
    </row>
    <row r="63" spans="1:14" ht="24.75" customHeight="1">
      <c r="A63" s="16">
        <f t="shared" si="2"/>
        <v>62</v>
      </c>
      <c r="B63" s="3" t="s">
        <v>181</v>
      </c>
      <c r="C63" s="16" t="s">
        <v>178</v>
      </c>
      <c r="D63" s="16" t="s">
        <v>182</v>
      </c>
      <c r="E63" s="17" t="s">
        <v>180</v>
      </c>
      <c r="F63" s="16" t="s">
        <v>14</v>
      </c>
      <c r="G63" s="18">
        <v>80</v>
      </c>
      <c r="H63" s="9">
        <v>257.9</v>
      </c>
      <c r="I63" s="19">
        <f t="shared" si="3"/>
        <v>20632</v>
      </c>
      <c r="J63" s="16">
        <f t="shared" si="4"/>
        <v>22695.2</v>
      </c>
      <c r="K63" s="16"/>
      <c r="L63" s="16"/>
      <c r="M63" s="21"/>
      <c r="N63" s="22"/>
    </row>
    <row r="64" spans="1:14" ht="24.75" customHeight="1">
      <c r="A64" s="16">
        <f t="shared" si="2"/>
        <v>63</v>
      </c>
      <c r="B64" s="3" t="s">
        <v>183</v>
      </c>
      <c r="C64" s="16" t="s">
        <v>178</v>
      </c>
      <c r="D64" s="16" t="s">
        <v>184</v>
      </c>
      <c r="E64" s="17" t="s">
        <v>180</v>
      </c>
      <c r="F64" s="16" t="s">
        <v>14</v>
      </c>
      <c r="G64" s="18">
        <v>35</v>
      </c>
      <c r="H64" s="9">
        <v>429.8</v>
      </c>
      <c r="I64" s="19">
        <f t="shared" si="3"/>
        <v>15043</v>
      </c>
      <c r="J64" s="16">
        <f t="shared" si="4"/>
        <v>16547.300000000003</v>
      </c>
      <c r="K64" s="16"/>
      <c r="L64" s="16"/>
      <c r="M64" s="21"/>
      <c r="N64" s="22"/>
    </row>
    <row r="65" spans="1:14" ht="24.75" customHeight="1">
      <c r="A65" s="16">
        <f t="shared" si="2"/>
        <v>64</v>
      </c>
      <c r="B65" s="2">
        <v>1070923</v>
      </c>
      <c r="C65" s="16" t="s">
        <v>178</v>
      </c>
      <c r="D65" s="16" t="s">
        <v>185</v>
      </c>
      <c r="E65" s="17" t="s">
        <v>180</v>
      </c>
      <c r="F65" s="16" t="s">
        <v>14</v>
      </c>
      <c r="G65" s="18">
        <v>5</v>
      </c>
      <c r="H65" s="9">
        <v>636.7</v>
      </c>
      <c r="I65" s="19">
        <f t="shared" si="3"/>
        <v>3183.5</v>
      </c>
      <c r="J65" s="16">
        <f t="shared" si="4"/>
        <v>3501.8500000000004</v>
      </c>
      <c r="K65" s="16"/>
      <c r="L65" s="16"/>
      <c r="M65" s="21"/>
      <c r="N65" s="22"/>
    </row>
    <row r="66" spans="1:14" ht="24.75" customHeight="1">
      <c r="A66" s="16">
        <f t="shared" si="2"/>
        <v>65</v>
      </c>
      <c r="B66" s="2">
        <v>2070936</v>
      </c>
      <c r="C66" s="16" t="s">
        <v>178</v>
      </c>
      <c r="D66" s="16" t="s">
        <v>187</v>
      </c>
      <c r="E66" s="17" t="s">
        <v>53</v>
      </c>
      <c r="F66" s="16" t="s">
        <v>14</v>
      </c>
      <c r="G66" s="18">
        <v>1</v>
      </c>
      <c r="H66" s="9">
        <v>1235.8</v>
      </c>
      <c r="I66" s="19">
        <f aca="true" t="shared" si="5" ref="I66:I81">SUM(G66*H66)</f>
        <v>1235.8</v>
      </c>
      <c r="J66" s="16">
        <f aca="true" t="shared" si="6" ref="J66:J81">SUM(I66*1.1)</f>
        <v>1359.38</v>
      </c>
      <c r="K66" s="16"/>
      <c r="L66" s="16"/>
      <c r="M66" s="21"/>
      <c r="N66" s="22"/>
    </row>
    <row r="67" spans="1:14" ht="24.75" customHeight="1">
      <c r="A67" s="16">
        <f t="shared" si="2"/>
        <v>66</v>
      </c>
      <c r="B67" s="2">
        <v>2070924</v>
      </c>
      <c r="C67" s="16" t="s">
        <v>178</v>
      </c>
      <c r="D67" s="16" t="s">
        <v>186</v>
      </c>
      <c r="E67" s="17" t="s">
        <v>53</v>
      </c>
      <c r="F67" s="16" t="s">
        <v>14</v>
      </c>
      <c r="G67" s="18">
        <v>1</v>
      </c>
      <c r="H67" s="9">
        <v>2627.5</v>
      </c>
      <c r="I67" s="19">
        <f t="shared" si="5"/>
        <v>2627.5</v>
      </c>
      <c r="J67" s="16">
        <f t="shared" si="6"/>
        <v>2890.2500000000005</v>
      </c>
      <c r="K67" s="16"/>
      <c r="L67" s="16"/>
      <c r="M67" s="21"/>
      <c r="N67" s="22"/>
    </row>
    <row r="68" spans="1:14" ht="24.75" customHeight="1">
      <c r="A68" s="16">
        <f aca="true" t="shared" si="7" ref="A68:A81">SUM(A67+1)</f>
        <v>67</v>
      </c>
      <c r="B68" s="3" t="s">
        <v>188</v>
      </c>
      <c r="C68" s="16" t="s">
        <v>189</v>
      </c>
      <c r="D68" s="16" t="s">
        <v>190</v>
      </c>
      <c r="E68" s="17" t="s">
        <v>191</v>
      </c>
      <c r="F68" s="16" t="s">
        <v>14</v>
      </c>
      <c r="G68" s="18">
        <v>72</v>
      </c>
      <c r="H68" s="9">
        <v>21251.5</v>
      </c>
      <c r="I68" s="19">
        <f t="shared" si="5"/>
        <v>1530108</v>
      </c>
      <c r="J68" s="16">
        <f t="shared" si="6"/>
        <v>1683118.8</v>
      </c>
      <c r="K68" s="16"/>
      <c r="L68" s="16"/>
      <c r="M68" s="21"/>
      <c r="N68" s="22"/>
    </row>
    <row r="69" spans="1:14" ht="24.75" customHeight="1">
      <c r="A69" s="16">
        <f t="shared" si="7"/>
        <v>68</v>
      </c>
      <c r="B69" s="3" t="s">
        <v>192</v>
      </c>
      <c r="C69" s="16" t="s">
        <v>189</v>
      </c>
      <c r="D69" s="16" t="s">
        <v>193</v>
      </c>
      <c r="E69" s="17" t="s">
        <v>191</v>
      </c>
      <c r="F69" s="16" t="s">
        <v>14</v>
      </c>
      <c r="G69" s="18">
        <v>35</v>
      </c>
      <c r="H69" s="9">
        <v>31877.3</v>
      </c>
      <c r="I69" s="19">
        <f t="shared" si="5"/>
        <v>1115705.5</v>
      </c>
      <c r="J69" s="16">
        <f t="shared" si="6"/>
        <v>1227276.05</v>
      </c>
      <c r="K69" s="16"/>
      <c r="L69" s="16"/>
      <c r="M69" s="21"/>
      <c r="N69" s="22"/>
    </row>
    <row r="70" spans="1:14" ht="24.75" customHeight="1">
      <c r="A70" s="16">
        <f t="shared" si="7"/>
        <v>69</v>
      </c>
      <c r="B70" s="3" t="s">
        <v>194</v>
      </c>
      <c r="C70" s="16" t="s">
        <v>195</v>
      </c>
      <c r="D70" s="16" t="s">
        <v>196</v>
      </c>
      <c r="E70" s="17" t="s">
        <v>40</v>
      </c>
      <c r="F70" s="16" t="s">
        <v>14</v>
      </c>
      <c r="G70" s="18">
        <v>170</v>
      </c>
      <c r="H70" s="9">
        <v>197.3</v>
      </c>
      <c r="I70" s="19">
        <f t="shared" si="5"/>
        <v>33541</v>
      </c>
      <c r="J70" s="16">
        <f t="shared" si="6"/>
        <v>36895.100000000006</v>
      </c>
      <c r="K70" s="16"/>
      <c r="L70" s="16"/>
      <c r="M70" s="21"/>
      <c r="N70" s="22"/>
    </row>
    <row r="71" spans="1:14" ht="24.75" customHeight="1">
      <c r="A71" s="16">
        <f t="shared" si="7"/>
        <v>70</v>
      </c>
      <c r="B71" s="2" t="s">
        <v>201</v>
      </c>
      <c r="C71" s="16" t="s">
        <v>198</v>
      </c>
      <c r="D71" s="16" t="s">
        <v>202</v>
      </c>
      <c r="E71" s="17" t="s">
        <v>200</v>
      </c>
      <c r="F71" s="16" t="s">
        <v>14</v>
      </c>
      <c r="G71" s="18">
        <v>10</v>
      </c>
      <c r="H71" s="9">
        <v>244.9</v>
      </c>
      <c r="I71" s="19">
        <f t="shared" si="5"/>
        <v>2449</v>
      </c>
      <c r="J71" s="16">
        <f t="shared" si="6"/>
        <v>2693.9</v>
      </c>
      <c r="K71" s="16"/>
      <c r="L71" s="16"/>
      <c r="M71" s="21"/>
      <c r="N71" s="22"/>
    </row>
    <row r="72" spans="1:14" ht="24.75" customHeight="1">
      <c r="A72" s="16">
        <f t="shared" si="7"/>
        <v>71</v>
      </c>
      <c r="B72" s="2" t="s">
        <v>197</v>
      </c>
      <c r="C72" s="16" t="s">
        <v>198</v>
      </c>
      <c r="D72" s="16" t="s">
        <v>199</v>
      </c>
      <c r="E72" s="17" t="s">
        <v>200</v>
      </c>
      <c r="F72" s="16" t="s">
        <v>14</v>
      </c>
      <c r="G72" s="18">
        <v>30</v>
      </c>
      <c r="H72" s="9">
        <v>167.7</v>
      </c>
      <c r="I72" s="19">
        <f t="shared" si="5"/>
        <v>5031</v>
      </c>
      <c r="J72" s="16">
        <f t="shared" si="6"/>
        <v>5534.1</v>
      </c>
      <c r="K72" s="16"/>
      <c r="L72" s="16"/>
      <c r="M72" s="21"/>
      <c r="N72" s="22"/>
    </row>
    <row r="73" spans="1:14" ht="24.75" customHeight="1">
      <c r="A73" s="16">
        <f t="shared" si="7"/>
        <v>72</v>
      </c>
      <c r="B73" s="3" t="s">
        <v>203</v>
      </c>
      <c r="C73" s="16" t="s">
        <v>204</v>
      </c>
      <c r="D73" s="16" t="s">
        <v>205</v>
      </c>
      <c r="E73" s="17" t="s">
        <v>142</v>
      </c>
      <c r="F73" s="16" t="s">
        <v>14</v>
      </c>
      <c r="G73" s="18">
        <v>1</v>
      </c>
      <c r="H73" s="9">
        <v>1439.2</v>
      </c>
      <c r="I73" s="19">
        <f t="shared" si="5"/>
        <v>1439.2</v>
      </c>
      <c r="J73" s="16">
        <f t="shared" si="6"/>
        <v>1583.1200000000001</v>
      </c>
      <c r="K73" s="16"/>
      <c r="L73" s="16"/>
      <c r="M73" s="21"/>
      <c r="N73" s="22"/>
    </row>
    <row r="74" spans="1:14" ht="24.75" customHeight="1">
      <c r="A74" s="16">
        <f t="shared" si="7"/>
        <v>73</v>
      </c>
      <c r="B74" s="3" t="s">
        <v>206</v>
      </c>
      <c r="C74" s="16" t="s">
        <v>207</v>
      </c>
      <c r="D74" s="16" t="s">
        <v>208</v>
      </c>
      <c r="E74" s="17" t="s">
        <v>209</v>
      </c>
      <c r="F74" s="16" t="s">
        <v>14</v>
      </c>
      <c r="G74" s="18">
        <v>30</v>
      </c>
      <c r="H74" s="9">
        <v>29850.47</v>
      </c>
      <c r="I74" s="19">
        <f t="shared" si="5"/>
        <v>895514.1000000001</v>
      </c>
      <c r="J74" s="16">
        <f t="shared" si="6"/>
        <v>985065.5100000001</v>
      </c>
      <c r="K74" s="16"/>
      <c r="L74" s="16"/>
      <c r="M74" s="21"/>
      <c r="N74" s="22"/>
    </row>
    <row r="75" spans="1:14" ht="24.75" customHeight="1">
      <c r="A75" s="16">
        <f t="shared" si="7"/>
        <v>74</v>
      </c>
      <c r="B75" s="3" t="s">
        <v>210</v>
      </c>
      <c r="C75" s="16" t="s">
        <v>211</v>
      </c>
      <c r="D75" s="16" t="s">
        <v>212</v>
      </c>
      <c r="E75" s="17" t="s">
        <v>213</v>
      </c>
      <c r="F75" s="16" t="s">
        <v>14</v>
      </c>
      <c r="G75" s="18">
        <v>1</v>
      </c>
      <c r="H75" s="9">
        <v>35954.7</v>
      </c>
      <c r="I75" s="19">
        <f t="shared" si="5"/>
        <v>35954.7</v>
      </c>
      <c r="J75" s="16">
        <f t="shared" si="6"/>
        <v>39550.17</v>
      </c>
      <c r="K75" s="16"/>
      <c r="L75" s="16"/>
      <c r="M75" s="21"/>
      <c r="N75" s="22"/>
    </row>
    <row r="76" spans="1:14" ht="24.75" customHeight="1">
      <c r="A76" s="16">
        <f t="shared" si="7"/>
        <v>75</v>
      </c>
      <c r="B76" s="3" t="s">
        <v>214</v>
      </c>
      <c r="C76" s="16" t="s">
        <v>215</v>
      </c>
      <c r="D76" s="16" t="s">
        <v>216</v>
      </c>
      <c r="E76" s="17" t="s">
        <v>129</v>
      </c>
      <c r="F76" s="16" t="s">
        <v>14</v>
      </c>
      <c r="G76" s="18">
        <v>1</v>
      </c>
      <c r="H76" s="9">
        <v>624.4</v>
      </c>
      <c r="I76" s="19">
        <f t="shared" si="5"/>
        <v>624.4</v>
      </c>
      <c r="J76" s="16">
        <f t="shared" si="6"/>
        <v>686.84</v>
      </c>
      <c r="K76" s="16"/>
      <c r="L76" s="16"/>
      <c r="M76" s="21"/>
      <c r="N76" s="22"/>
    </row>
    <row r="77" spans="1:14" ht="24.75" customHeight="1">
      <c r="A77" s="16">
        <f t="shared" si="7"/>
        <v>76</v>
      </c>
      <c r="B77" s="2">
        <v>1084702</v>
      </c>
      <c r="C77" s="16" t="s">
        <v>217</v>
      </c>
      <c r="D77" s="16" t="s">
        <v>218</v>
      </c>
      <c r="E77" s="17" t="s">
        <v>219</v>
      </c>
      <c r="F77" s="16" t="s">
        <v>14</v>
      </c>
      <c r="G77" s="18">
        <v>80</v>
      </c>
      <c r="H77" s="9">
        <v>1226</v>
      </c>
      <c r="I77" s="19">
        <f t="shared" si="5"/>
        <v>98080</v>
      </c>
      <c r="J77" s="16">
        <f t="shared" si="6"/>
        <v>107888.00000000001</v>
      </c>
      <c r="K77" s="16"/>
      <c r="L77" s="16"/>
      <c r="M77" s="21"/>
      <c r="N77" s="22"/>
    </row>
    <row r="78" spans="1:14" ht="24.75" customHeight="1">
      <c r="A78" s="16">
        <f t="shared" si="7"/>
        <v>77</v>
      </c>
      <c r="B78" s="2">
        <v>1084700</v>
      </c>
      <c r="C78" s="16" t="s">
        <v>217</v>
      </c>
      <c r="D78" s="16" t="s">
        <v>221</v>
      </c>
      <c r="E78" s="17" t="s">
        <v>219</v>
      </c>
      <c r="F78" s="16" t="s">
        <v>14</v>
      </c>
      <c r="G78" s="18">
        <v>20</v>
      </c>
      <c r="H78" s="9">
        <v>306.5</v>
      </c>
      <c r="I78" s="19">
        <f t="shared" si="5"/>
        <v>6130</v>
      </c>
      <c r="J78" s="16">
        <f t="shared" si="6"/>
        <v>6743.000000000001</v>
      </c>
      <c r="K78" s="16"/>
      <c r="L78" s="16"/>
      <c r="M78" s="21"/>
      <c r="N78" s="22"/>
    </row>
    <row r="79" spans="1:14" ht="24.75" customHeight="1">
      <c r="A79" s="16">
        <f t="shared" si="7"/>
        <v>78</v>
      </c>
      <c r="B79" s="2">
        <v>1084701</v>
      </c>
      <c r="C79" s="16" t="s">
        <v>217</v>
      </c>
      <c r="D79" s="16" t="s">
        <v>220</v>
      </c>
      <c r="E79" s="17" t="s">
        <v>219</v>
      </c>
      <c r="F79" s="16" t="s">
        <v>14</v>
      </c>
      <c r="G79" s="18">
        <v>120</v>
      </c>
      <c r="H79" s="9">
        <v>620.4</v>
      </c>
      <c r="I79" s="19">
        <f t="shared" si="5"/>
        <v>74448</v>
      </c>
      <c r="J79" s="16">
        <f t="shared" si="6"/>
        <v>81892.8</v>
      </c>
      <c r="K79" s="16"/>
      <c r="L79" s="16"/>
      <c r="M79" s="21"/>
      <c r="N79" s="22"/>
    </row>
    <row r="80" spans="1:14" ht="24.75" customHeight="1">
      <c r="A80" s="16">
        <f t="shared" si="7"/>
        <v>79</v>
      </c>
      <c r="B80" s="3" t="s">
        <v>222</v>
      </c>
      <c r="C80" s="16" t="s">
        <v>223</v>
      </c>
      <c r="D80" s="16" t="s">
        <v>224</v>
      </c>
      <c r="E80" s="17" t="s">
        <v>22</v>
      </c>
      <c r="F80" s="16" t="s">
        <v>14</v>
      </c>
      <c r="G80" s="18">
        <v>5</v>
      </c>
      <c r="H80" s="9">
        <v>307.1</v>
      </c>
      <c r="I80" s="19">
        <f t="shared" si="5"/>
        <v>1535.5</v>
      </c>
      <c r="J80" s="16">
        <f t="shared" si="6"/>
        <v>1689.0500000000002</v>
      </c>
      <c r="K80" s="16"/>
      <c r="L80" s="16"/>
      <c r="M80" s="21"/>
      <c r="N80" s="22"/>
    </row>
    <row r="81" spans="1:14" ht="24.75" customHeight="1">
      <c r="A81" s="16">
        <f t="shared" si="7"/>
        <v>80</v>
      </c>
      <c r="B81" s="2">
        <v>1072488</v>
      </c>
      <c r="C81" s="16" t="s">
        <v>225</v>
      </c>
      <c r="D81" s="16" t="s">
        <v>226</v>
      </c>
      <c r="E81" s="17" t="s">
        <v>97</v>
      </c>
      <c r="F81" s="16" t="s">
        <v>14</v>
      </c>
      <c r="G81" s="18">
        <v>20</v>
      </c>
      <c r="H81" s="9">
        <v>330</v>
      </c>
      <c r="I81" s="19">
        <f t="shared" si="5"/>
        <v>6600</v>
      </c>
      <c r="J81" s="16">
        <f t="shared" si="6"/>
        <v>7260.000000000001</v>
      </c>
      <c r="K81" s="16"/>
      <c r="L81" s="16"/>
      <c r="M81" s="22"/>
      <c r="N81" s="22"/>
    </row>
    <row r="82" spans="13:14" ht="12.75">
      <c r="M82" s="22"/>
      <c r="N82" s="22"/>
    </row>
    <row r="83" spans="13:14" ht="12.75">
      <c r="M83" s="22"/>
      <c r="N83" s="22"/>
    </row>
    <row r="84" spans="13:14" ht="12.75">
      <c r="M84" s="22"/>
      <c r="N84" s="22"/>
    </row>
    <row r="85" spans="13:14" ht="12.75">
      <c r="M85" s="22"/>
      <c r="N85" s="22"/>
    </row>
    <row r="86" spans="13:14" ht="12.75">
      <c r="M86" s="22"/>
      <c r="N86" s="22"/>
    </row>
    <row r="87" spans="13:14" ht="12.75">
      <c r="M87" s="22"/>
      <c r="N87" s="22"/>
    </row>
    <row r="88" spans="13:14" ht="12.75">
      <c r="M88" s="22"/>
      <c r="N88" s="22"/>
    </row>
    <row r="89" spans="13:14" ht="12.75">
      <c r="M89" s="22"/>
      <c r="N89" s="22"/>
    </row>
    <row r="90" spans="13:14" ht="12.75">
      <c r="M90" s="22"/>
      <c r="N90" s="22"/>
    </row>
    <row r="91" spans="13:14" ht="12.75">
      <c r="M91" s="22"/>
      <c r="N91" s="22"/>
    </row>
    <row r="92" spans="13:14" ht="12.75">
      <c r="M92" s="22"/>
      <c r="N92" s="22"/>
    </row>
    <row r="93" spans="13:14" ht="12.75">
      <c r="M93" s="22"/>
      <c r="N93" s="22"/>
    </row>
    <row r="94" spans="13:14" ht="12.75">
      <c r="M94" s="22"/>
      <c r="N94" s="22"/>
    </row>
    <row r="95" spans="13:14" ht="12.75">
      <c r="M95" s="22"/>
      <c r="N95" s="22"/>
    </row>
    <row r="96" spans="13:14" ht="12.75">
      <c r="M96" s="22"/>
      <c r="N96" s="22"/>
    </row>
    <row r="97" spans="13:14" ht="12.75">
      <c r="M97" s="22"/>
      <c r="N97" s="22"/>
    </row>
    <row r="98" spans="13:14" ht="12.75">
      <c r="M98" s="22"/>
      <c r="N98" s="22"/>
    </row>
    <row r="99" spans="13:14" ht="12.75">
      <c r="M99" s="22"/>
      <c r="N99" s="22"/>
    </row>
    <row r="100" spans="13:14" ht="12.75">
      <c r="M100" s="22"/>
      <c r="N100" s="22"/>
    </row>
    <row r="101" spans="13:14" ht="12.75">
      <c r="M101" s="22"/>
      <c r="N101" s="22"/>
    </row>
    <row r="102" spans="13:14" ht="12.75">
      <c r="M102" s="22"/>
      <c r="N102" s="22"/>
    </row>
    <row r="103" spans="13:14" ht="12.75">
      <c r="M103" s="22"/>
      <c r="N103" s="22"/>
    </row>
    <row r="104" spans="13:14" ht="12.75">
      <c r="M104" s="22"/>
      <c r="N104" s="22"/>
    </row>
    <row r="105" spans="13:14" ht="12.75">
      <c r="M105" s="22"/>
      <c r="N105" s="22"/>
    </row>
    <row r="106" spans="13:14" ht="12.75">
      <c r="M106" s="22"/>
      <c r="N106" s="22"/>
    </row>
    <row r="107" spans="13:14" ht="12.75">
      <c r="M107" s="22"/>
      <c r="N107" s="22"/>
    </row>
    <row r="108" spans="13:14" ht="12.75">
      <c r="M108" s="22"/>
      <c r="N108" s="22"/>
    </row>
    <row r="109" spans="13:14" ht="12.75">
      <c r="M109" s="22"/>
      <c r="N109" s="22"/>
    </row>
    <row r="110" spans="13:14" ht="12.75">
      <c r="M110" s="22"/>
      <c r="N110" s="22"/>
    </row>
    <row r="111" spans="13:14" ht="12.75">
      <c r="M111" s="22"/>
      <c r="N111" s="22"/>
    </row>
  </sheetData>
  <autoFilter ref="A1:N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2015-02-06T19:20:13Z</dcterms:created>
  <dcterms:modified xsi:type="dcterms:W3CDTF">2015-02-08T11:17:26Z</dcterms:modified>
  <cp:category/>
  <cp:version/>
  <cp:contentType/>
  <cp:contentStatus/>
</cp:coreProperties>
</file>