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<sst xmlns="http://schemas.openxmlformats.org/spreadsheetml/2006/main" count="189" uniqueCount="108">
  <si>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</si>
  <si>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</si>
  <si>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</si>
  <si>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</si>
  <si>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</si>
  <si>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</si>
  <si>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</si>
  <si>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</si>
  <si>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</si>
  <si>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</si>
  <si>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t>Endotrahealna kanila metalna (2 komada)</t>
  </si>
  <si>
    <t>KANILA TRAHEALNA METALNA (BR.10,11,12,13,14,15)  SCHR ili odgovarajuće</t>
  </si>
  <si>
    <t>SCHREIBER ili odgovarajuće</t>
  </si>
  <si>
    <t>komad</t>
  </si>
  <si>
    <t>Elektricni inhalator sa maskom</t>
  </si>
  <si>
    <t>ELEKTRICNI INHALATOR</t>
  </si>
  <si>
    <t xml:space="preserve">Disk podloga sa kesama za ileostomu – gotov proizvod disk </t>
  </si>
  <si>
    <t>DISK PODLOGA ,ALTERNA (40,50,60mm) 5 kom Coloplast ili odgovaraju'e</t>
  </si>
  <si>
    <t xml:space="preserve">Disk podloga sa kesama za kolostomu – gotov proizvod disk </t>
  </si>
  <si>
    <t>DISK PODLOGA ,ALTERNA (40,50,60mm) 5 kom ColoplastL.W. flex ili odgovarajć'e</t>
  </si>
  <si>
    <t>COLOPLAST A/S DANSKA ili odgovarajuće</t>
  </si>
  <si>
    <t xml:space="preserve">Disk podloga sa kesama za urostomu – gotov proizvod disk </t>
  </si>
  <si>
    <t>DISK PODLOGA ,ALTERNA (40,50,60mm) 5 kom konveks Coloplast ili odgovaraju'e</t>
  </si>
  <si>
    <t>DISK FLEXIBEL  (38,45,57,70mm) 2S  5 kom CONV ili odgovarajuće</t>
  </si>
  <si>
    <t>DISK DUOFLEX  (38,45,57,70mm) 2S  5 kom CONV ili odgovarajuće</t>
  </si>
  <si>
    <t>CONVATEK, SAD ili odgovarajući</t>
  </si>
  <si>
    <t>DISK STOMAHESIVE  (38,45,57,70mm) 2S  5 kom CONV ili odgovarajuće</t>
  </si>
  <si>
    <t xml:space="preserve">Disk podloga sa kesama za ileostomu – kese – gotov proizvod kese za ileostomu </t>
  </si>
  <si>
    <t>KESE ZA ILEOSTOMU,Alterna (40,50,60mm) 30 kom SA SISTEMOM  ZA ZAKLJUCAVANJE ili odgovarajući</t>
  </si>
  <si>
    <t>KESE ZA ILEOSTOMU,2S(38,45,57,100mm) 30 kom CONV 1 KOM ili odgovarajuće</t>
  </si>
  <si>
    <t>Stalni - Foli (Foley) urin kateter sa urin kesama sa ispustom</t>
  </si>
  <si>
    <t xml:space="preserve"> STALNI FOLEY URIN KATETER ,100% SILIKON, FOLYSIL( 12,14,16,18,20,22,24  Ch.) ili odgovarajuće</t>
  </si>
  <si>
    <t>KATETER FOLEY (16,18,20,22,24 CH.)</t>
  </si>
  <si>
    <t xml:space="preserve">KESA URIN SA ISPUSTOM 2L  </t>
  </si>
  <si>
    <t>Pelene</t>
  </si>
  <si>
    <t>TORUNSKIE ZAKLADY MATERIALOW OPATRUNKOWYCH S.A.-POLJSKA ili odgovarjući</t>
  </si>
  <si>
    <t>Samolepljivi jednodelni komplet za ileostomu</t>
  </si>
  <si>
    <t>KESA ZA ILEOST.DRES+ 19-64MM ili odgovarajući</t>
  </si>
  <si>
    <t>ALTERNA JEDNODELNI ILEOSTOMA KOMPLET 10-70mm</t>
  </si>
  <si>
    <t>Disk podloga sa kesama za kolostomu-kese za kolostomu</t>
  </si>
  <si>
    <t>KESE ZA KOLOSTOMU,ALTERNA (40,50,60mm) 30 kom SA SISTEMOM  ZA ZAKLJUCAVANJE ili odgovarajuće</t>
  </si>
  <si>
    <t>KESA ZA KOLOSTOMU 2S, SA ILI BEZ FILTERA 30 KOM (38,45,57,70,100mm)  CONV 1 KOM ili odgovarajuće</t>
  </si>
  <si>
    <t>Samolepljivi jednodelni komplet za kolostomu</t>
  </si>
  <si>
    <t>Alterna jednodelni kolostoma komplet 10-70mm</t>
  </si>
  <si>
    <t xml:space="preserve">Stomadress plus kolo 19-64 mm </t>
  </si>
  <si>
    <t>KESE ZA UROSTOMU,ALTERNA (40,50,60mm) SA SISTEMOM  ZA ZAKLJUCAVANJE ili odgovarajuće</t>
  </si>
  <si>
    <t>Krema za negu stome</t>
  </si>
  <si>
    <t>BARRIER KREMA ZA NEGU STOME 60g ili odgovarajuće</t>
  </si>
  <si>
    <t>Trbusni elasticni pojas sa otvorom za stomu</t>
  </si>
  <si>
    <t xml:space="preserve">Stoma pojas Convatec 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</si>
  <si>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</si>
  <si>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</si>
  <si>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</si>
  <si>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</si>
  <si>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 ili samolepljivi,Conveen (30,35mm) 30 kom ili odgovarajuće</t>
  </si>
  <si>
    <t>URIN KESA ,SECURITY+ ,CONVEEN 750ml,1500ml</t>
  </si>
  <si>
    <t>IGLA NOVO FINE 0,3X8MM/0,25X6MM 30G 100 KOM  NOVO 1 KOM ili odgovarajuće</t>
  </si>
  <si>
    <t>NOVO NORDISK ili odgovarajuće</t>
  </si>
  <si>
    <t>TRAKA GLU/KETO URISKAN 50/1  YEONG 1 KOM ili odgovarajuće</t>
  </si>
  <si>
    <t>YEONG DONG ili odgovarajuće</t>
  </si>
  <si>
    <t>Test trake za aparat(sa ili bez lanceta)-trake</t>
  </si>
  <si>
    <t>APEX BIO ili odgovarajuće</t>
  </si>
  <si>
    <t>TRAKE ZA SAMOKONTROLU SECERA U KRVI ZA APARAT CONTOUR PLUS ili odgovarajuće</t>
  </si>
  <si>
    <t>ROCHE DIAGNOSTIC ili odgovarajuće</t>
  </si>
  <si>
    <t>TRAKE ZA SAMOKONTROLU SECERA U KRVI ZA APARAT ACCUCHEK PERFORMA i PERFORMA nano ili odgovarajuće</t>
  </si>
  <si>
    <t>TRAKE ZA SAMOKONTROLU SECERA U KRVI za novootkrivene pacijente</t>
  </si>
  <si>
    <t>Test trake za aparat(sa ili bez lanceta)-lancete</t>
  </si>
  <si>
    <t>LANCETE ZA SAMOKONTROLU SECERA U KRVI ZA APARAT GLUCO SURE PLUSili odgovarajuće</t>
  </si>
  <si>
    <t>LANCETE ZA SAMOKONTROLU SECERA U KRVI ZA APARAT CONTOUR PLUSili odgovarajuće</t>
  </si>
  <si>
    <t>LANCETE ZA SAMOKONTROLU SECERA U KRVI ZA APARAT ACCUCHEK PERFORMA ili odgovarajuće</t>
  </si>
  <si>
    <t>LANCETE ZA SAMOKONTROLU SECERA U KRVI za novootkrivene pacijente</t>
  </si>
  <si>
    <t>Ulošci za inkontinenciju</t>
  </si>
  <si>
    <t xml:space="preserve">ULOŠCI ZA INKOTINENECIJU ZA ŽENE I MUŠKARCE  - Moć upijanja minimalno 500g za žene, minimum 250g za muškarce prema MDS 1/93; Brzina upijanja minimalno 4 ml/s prema MDS 1/93 sertifikatu. Ispuštanje tečnosti maksimalno 2 g prema MDS 1/93 sertifikatu. Anatomski oblik. Indikator vlažnosti. </t>
  </si>
  <si>
    <t>Potrošni materijal za spoljnu portabilnu insulinsku pumpu</t>
  </si>
  <si>
    <t>MINIM.PARADIGM INSUL.RESERV. MED ili odgovarajuće</t>
  </si>
  <si>
    <t>MEDITRONIC</t>
  </si>
  <si>
    <t>MINIM.PARADIGM QUICKSET kate.MED ili odgovarajuće</t>
  </si>
  <si>
    <t>COLOPLAST PASTA ZA ISPUNE OZILJNIH NERAVNINA 60GR ili odgovarajuće                                      COLOPLAST STRIP PASTA 10kom ili odgovarajuće</t>
  </si>
  <si>
    <t>TRAKE ZA SAMOKONTROLU SECERA U KRVI ZA APARAT GLUCO SURE PLUS ili odgovarajuće              TEST TRAKE ZA SAMOKONTROLU SECERA U KRVI - GlukoSure AutoCode Blood Glucose Monitoring Sistem - 50 ком ili odgovarajuce</t>
  </si>
  <si>
    <t>Procenjena vrednost</t>
  </si>
  <si>
    <t>PDV</t>
  </si>
  <si>
    <t>PROCENJENA VREDNOST SA PDV-OM</t>
  </si>
  <si>
    <t>TRAKE ZA SAMOKONTROLU SECERA U KRVI za APARAT BIONIME Rightest GM550 ili odgovarajuce</t>
  </si>
  <si>
    <t>BIONIME CORPORATION ili odgovarajuce</t>
  </si>
  <si>
    <t>LANCETE ZA SAMOKONTROLU SECERA U KRVI za APARAT BIONIME Rightest GM550 ili odgovarajuce</t>
  </si>
  <si>
    <t>BECTON DICKINSON and Company, SAD ili odgovarajuce</t>
  </si>
  <si>
    <t>IGLE BD MICRO-FINE 0.25X5MM 31G 100KOM ili odgovarajuce</t>
  </si>
  <si>
    <t>Disk podloga sa kesama za urostomu-kese za urostomu</t>
  </si>
  <si>
    <t>Pasta za ispune ožiljnih neravnina</t>
  </si>
  <si>
    <t>Igle za pen špric</t>
  </si>
  <si>
    <t>Urin test traka za okularno očitavanje šećera i acetona u urinu</t>
  </si>
  <si>
    <t>Samolepljivi jednodelni sistem za urostomu</t>
  </si>
  <si>
    <t>CONVATEC, SAD ili odgovarajuće</t>
  </si>
  <si>
    <t>CONVATEC, SAD ili odgovarajući</t>
  </si>
  <si>
    <t>Samolepljivi jednodelni sistem za urostomu 19-45mm, 10 kom.</t>
  </si>
  <si>
    <t>097</t>
  </si>
  <si>
    <t>098</t>
  </si>
  <si>
    <t>ASCENSIA DIABETES CARE HOLDING AG ili odgovarajuće</t>
  </si>
  <si>
    <t>PELENE SENI KIDS JUNIOR 11-25KG 30 KOM TZMO POLJSKA ili odgovarajuce - Pelena za decu sa inkont. velicine junior (11-25kg), moć upijanja pod pritiskom prema MDS 1/93 sertifikatu najmanje 500g.Brzina upijanja minimalno 4 ml/s prema MDS 1/93 sertifikatu. Ispuštanje tečnosti maksimalno 2 g prema MDS 1/93 sertifikatu. Moć upijanja prema ISO 11948-1 najmanje 1000g. Anatomski oblik. Indikator vlažnosti.Paropropusan spoljašnji sloj u središnjem delu i netkani  material u delu za kukove.</t>
  </si>
  <si>
    <t>PELENE SENI KIDS JUNIOR EXTRA 15-30KG 30 KOM TZMO POLJSKA ili odgovarajuce - Pelena za decu sa inkont. velicine junior extra (15-30kg) moć upijanja pod pritiskom prema MDS 1/93 sertifikatu najmanje 500g. Brzina upijanja minimalno 4 ml/s prema MDS 1/93 sertifikatu. Ispuštanje tečnosti maksimalno 2 g prema MDS 1/93 sertifikatu. . Moć upijanja prema ISO 11948-1 najmanje 1100g. Anatomski oblik. Indikator vlažnosti.Paropropusan spoljašnji sloj u središnjem delu i netkani  materijal u delu za kukove.</t>
  </si>
  <si>
    <t>PELENE ZA ODR.SENI SUPER PLUS EXTRA SMALL (do 30KG) 10 KOM TZMO POLJSKA ili odgovarajuce - Pelena za odrasle, velicine extra small, moć upijanja pod pritiskom prema MDS 1/93 sertifikatu najmanje 500g.Brzina upijanja minimalno 4 ml/s prema MDS 1/93 sertifikatu. Ispuštanje tečnosti maksimalno 2 g prema MDS 1/93 sertifikatu. . Moć upijanja prema ISO 11948-1 najmanje 2000g. Anatomki oblik, dva anatomski oblikovana upijajuća jezgra. Indikator vlažnosti. Paropropusan spoljašnji sloj po čitavoj površini..</t>
  </si>
  <si>
    <t>PELENE ZA ODR.SENI STANDARD  AIR SMALL (30-40KG) 30 KOM TZMO POLJSKA ili odgovarajuce - Pelena za odrasle velicine small, moć upijanja pod pritiskom prema MDS 1/93 sertifikatu najmanje700g . Brzina upijanja minimalno 4 ml/s prema MDS 1/93 sertifikatu. Ispuštanje tečnosti maksimalno 2 g prema MDS 1/93 sertifikatu. Moć upIjanja prema ISO 11948-1 najmanje 1650g. Anatomski oblik, dva anatomski oblikovana upijajuća jezgra.Indikator vlažnosti. PE film u centralnom delu,netkani, papapropusni material u predelu kukova.</t>
  </si>
  <si>
    <t>PELENE ZA ODR.SENI STANDARD AIR  MEDIUM (40-70KG) 30 KOM TZMO POLJSKA ili odgovarajuce - Pelena za odrasle, velicine medium, moć upijanja pod pritiskom prema MDS 1/93 sertifikatu najmanje 900g.Brzina upijanja minimalno 4 ml/s prema MDS 1/93 sertifikatu. Ispuštanje tečnosti maksimalno 2 g prema MDS 1/93 sertifikatu. .Moć upIjanja prema ISO 11948-1 najmanje 2400g. Anatomski oblik, dva anatomski oblikovana upijajuća jezgra.Indikator vlažnosti. PE film u centralnom delu,netkani, papapropusni material u predelu kukova.</t>
  </si>
  <si>
    <t>PELENE ZA ODR.SENI STANDARD AIR LARGE (70-100KG) 30 KOM TZMO POLJSKA ili odgovarajuce - Pelena za odrasle, velicine large, moć upijanja pod pritiskom prema MDS 1/93 sertifikatu najmanje 1100g.Brzina upijanja minimalno 4 ml/s prema MDS 1/93 sertifikatu. Ispuštanje tečnosti maksimalno 2 g prema MDS 1/93 sertifikatu. Moć upIjanja prema ISO 11948-1 najmanje 2600g. Anatomski oblik, dva anatomski oblikovana upijajuća jezgra.Indikator vlažnosti. PE film u centralnom delu,netkani, papapropusni material u predelu kukova.</t>
  </si>
  <si>
    <t>PELENE ZA ODR.SENI STANDARD AIR EXTRA LARGE (PREKO 100KG) 30 KOM TZMO POLJSKA ili odgovarajuce - Pelena za odrasle, velicine extra large, moć upijanja pod pritiskom prema MDS 1/93 sertifikatu najmanje 1100g.Brzina upijanja minimalno 4 ml/s prema MDS 1/93 sertifikatu. Ispuštanje tečnosti maksimalno 2 g prema MDS 1/93 sertifikatu. Moć upijanja prema ISO 11948-1 najmanje 2600 g.Anatomski oblik, dva anatomski oblikovana upijajuća jezgra.Indikator vlažnosti. PE film u centralnom delu,netkani, papapropusni material u predelu kukova</t>
  </si>
  <si>
    <t>PELENE ZA ODR.SENI SUPER PLUS SMALL (30-40KG) 30 KOM TZMO POLJSKA ili odgovarajuce - Pelena za odrasle velicine small, moć upijanja pod pritiskom prema MDS 1/93 sertifikatu najmanje 700g. Brzina upijanja minimalno 4 ml/s prema MDS 1/93 sertifikatu. Ispuštanje tečnosti maksimalno 2 g prema MDS 1/93 sertifikatu. Moć upijanja prema ISO 11948-1 najmanje 2100g. Anatomski oblik, dva anatomski oblikovana upijajuća jezgra. Indikator vlažnosti.  Paropropusan spoljašnji sloj po čitavoj površini.</t>
  </si>
  <si>
    <r>
      <t xml:space="preserve">TRAKE ZA SAMOKONTROLU SECERA U KRVI ZA APARAT ACCUCHEK ACTIVE ili odgovarajuće
TRAKE ZA SAMOKONTROLU SECERA U KRVI ZA APARAT ACCUCHEK PERFORMA i PERFORMA nano ili </t>
    </r>
    <r>
      <rPr>
        <sz val="8"/>
        <rFont val="Arial"/>
        <family val="2"/>
      </rPr>
      <t>odgovarajuće
TRAKE ZA SAMOKONTROLU SECERA U KRVI ZA APARAT ACCUCHEK  INSTANT ili odgovarajuće</t>
    </r>
  </si>
  <si>
    <r>
      <t xml:space="preserve">LANCETE ZA SAMOKONTROLU SECERA U KRVI ZA APARAT ACCUCHEK ACTIVE ili odgovarajuće
LANCETE ZA SAMOKONTROLU SECERA U KRVI ZA APARAT ACCUCHEK PERFORMA i PERFORMA nano ili odgovarajuće
</t>
    </r>
    <r>
      <rPr>
        <sz val="8"/>
        <rFont val="Arial"/>
        <family val="2"/>
      </rPr>
      <t>LANCETE ZA SAMOKONTROLU SECERA U KRVI ZA APARAT ACCUCHEK  INSTANT ili odgovarajuće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</si>
</sst>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4" fontId="12" fillId="33" borderId="11" xfId="0" applyNumberFormat="1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4" fontId="3" fillId="35" borderId="13" xfId="0" applyNumberFormat="1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4" fontId="3" fillId="35" borderId="13" xfId="0" applyNumberFormat="1" applyFont="1" applyFill="1" applyBorder="1" applyAlignment="1">
      <alignment horizontal="right" wrapText="1"/>
    </xf>
    <xf numFmtId="0" fontId="3" fillId="35" borderId="13" xfId="0" applyFont="1" applyFill="1" applyBorder="1" applyAlignment="1">
      <alignment horizontal="right"/>
    </xf>
    <xf numFmtId="4" fontId="3" fillId="35" borderId="14" xfId="0" applyNumberFormat="1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1" fillId="34" borderId="13" xfId="0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9" fillId="37" borderId="15" xfId="0" applyNumberFormat="1" applyFont="1" applyFill="1" applyBorder="1" applyAlignment="1">
      <alignment wrapText="1"/>
    </xf>
    <xf numFmtId="0" fontId="49" fillId="37" borderId="13" xfId="0" applyNumberFormat="1" applyFont="1" applyFill="1" applyBorder="1" applyAlignment="1">
      <alignment wrapText="1"/>
    </xf>
    <xf numFmtId="0" fontId="50" fillId="37" borderId="12" xfId="0" applyNumberFormat="1" applyFont="1" applyFill="1" applyBorder="1" applyAlignment="1">
      <alignment wrapText="1"/>
    </xf>
    <xf numFmtId="0" fontId="49" fillId="37" borderId="13" xfId="0" applyNumberFormat="1" applyFont="1" applyFill="1" applyBorder="1" applyAlignment="1">
      <alignment wrapText="1"/>
    </xf>
    <xf numFmtId="0" fontId="50" fillId="37" borderId="10" xfId="0" applyNumberFormat="1" applyFont="1" applyFill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9">
      <selection activeCell="M49" sqref="M49"/>
    </sheetView>
  </sheetViews>
  <sheetFormatPr defaultColWidth="9.140625" defaultRowHeight="12.75"/>
  <cols>
    <col min="1" max="1" width="9.140625" style="8" customWidth="1"/>
    <col min="3" max="3" width="30.7109375" style="0" customWidth="1"/>
    <col min="4" max="4" width="39.421875" style="0" customWidth="1"/>
    <col min="5" max="5" width="13.421875" style="0" customWidth="1"/>
    <col min="7" max="7" width="11.7109375" style="13" customWidth="1"/>
    <col min="8" max="8" width="13.140625" style="0" customWidth="1"/>
    <col min="9" max="9" width="10.7109375" style="1" customWidth="1"/>
    <col min="10" max="10" width="10.140625" style="0" customWidth="1"/>
    <col min="11" max="11" width="10.8515625" style="11" bestFit="1" customWidth="1"/>
    <col min="12" max="16384" width="9.140625" style="24" customWidth="1"/>
  </cols>
  <sheetData>
    <row r="1" spans="1:11" ht="39.75" customHeight="1" thickBot="1" thickTop="1">
      <c r="A1" s="7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3" t="s">
        <v>7</v>
      </c>
      <c r="I1" s="35" t="s">
        <v>8</v>
      </c>
      <c r="J1" s="33" t="s">
        <v>9</v>
      </c>
      <c r="K1" s="9" t="s">
        <v>79</v>
      </c>
    </row>
    <row r="2" spans="1:11" ht="34.5" customHeight="1" thickBot="1" thickTop="1">
      <c r="A2" s="85">
        <v>1</v>
      </c>
      <c r="B2" s="86" t="s">
        <v>95</v>
      </c>
      <c r="C2" s="36" t="s">
        <v>10</v>
      </c>
      <c r="D2" s="36" t="s">
        <v>11</v>
      </c>
      <c r="E2" s="60" t="s">
        <v>12</v>
      </c>
      <c r="F2" s="60" t="s">
        <v>13</v>
      </c>
      <c r="G2" s="61">
        <v>8</v>
      </c>
      <c r="H2" s="37">
        <v>4798.07</v>
      </c>
      <c r="I2" s="38">
        <v>0</v>
      </c>
      <c r="J2" s="39">
        <v>0</v>
      </c>
      <c r="K2" s="10">
        <f>SUM(G2*H2)</f>
        <v>38384.56</v>
      </c>
    </row>
    <row r="3" spans="1:11" ht="34.5" customHeight="1" thickBot="1" thickTop="1">
      <c r="A3" s="87">
        <v>2</v>
      </c>
      <c r="B3" s="88" t="s">
        <v>96</v>
      </c>
      <c r="C3" s="17" t="s">
        <v>14</v>
      </c>
      <c r="D3" s="17" t="s">
        <v>15</v>
      </c>
      <c r="E3" s="62"/>
      <c r="F3" s="62" t="s">
        <v>13</v>
      </c>
      <c r="G3" s="63">
        <v>2</v>
      </c>
      <c r="H3" s="40">
        <v>3653.84</v>
      </c>
      <c r="I3" s="38">
        <v>0</v>
      </c>
      <c r="J3" s="39">
        <v>0</v>
      </c>
      <c r="K3" s="10">
        <f aca="true" t="shared" si="0" ref="K3:K54">SUM(G3*H3)</f>
        <v>7307.68</v>
      </c>
    </row>
    <row r="4" spans="1:11" ht="34.5" customHeight="1" thickTop="1">
      <c r="A4" s="89"/>
      <c r="B4" s="90">
        <v>10010</v>
      </c>
      <c r="C4" s="41" t="s">
        <v>16</v>
      </c>
      <c r="D4" s="41" t="s">
        <v>17</v>
      </c>
      <c r="E4" s="64"/>
      <c r="F4" s="64"/>
      <c r="G4" s="65"/>
      <c r="H4" s="42"/>
      <c r="I4" s="43"/>
      <c r="J4" s="44"/>
      <c r="K4" s="28"/>
    </row>
    <row r="5" spans="1:11" ht="34.5" customHeight="1">
      <c r="A5" s="89">
        <v>3</v>
      </c>
      <c r="B5" s="90">
        <v>13710</v>
      </c>
      <c r="C5" s="41" t="s">
        <v>18</v>
      </c>
      <c r="D5" s="41" t="s">
        <v>19</v>
      </c>
      <c r="E5" s="64" t="s">
        <v>20</v>
      </c>
      <c r="F5" s="64" t="s">
        <v>13</v>
      </c>
      <c r="G5" s="65">
        <v>3800</v>
      </c>
      <c r="H5" s="42">
        <v>265.38</v>
      </c>
      <c r="I5" s="45">
        <v>0</v>
      </c>
      <c r="J5" s="46">
        <v>0</v>
      </c>
      <c r="K5" s="30">
        <f t="shared" si="0"/>
        <v>1008444</v>
      </c>
    </row>
    <row r="6" spans="1:11" ht="34.5" customHeight="1" thickBot="1">
      <c r="A6" s="85"/>
      <c r="B6" s="91">
        <v>13910</v>
      </c>
      <c r="C6" s="36" t="s">
        <v>21</v>
      </c>
      <c r="D6" s="36" t="s">
        <v>22</v>
      </c>
      <c r="E6" s="60"/>
      <c r="F6" s="60"/>
      <c r="G6" s="66"/>
      <c r="H6" s="36"/>
      <c r="I6" s="47"/>
      <c r="J6" s="48"/>
      <c r="K6" s="29"/>
    </row>
    <row r="7" spans="1:11" ht="34.5" customHeight="1" thickTop="1">
      <c r="A7" s="92"/>
      <c r="B7" s="93">
        <v>10010</v>
      </c>
      <c r="C7" s="27" t="s">
        <v>16</v>
      </c>
      <c r="D7" s="27" t="s">
        <v>23</v>
      </c>
      <c r="E7" s="67"/>
      <c r="F7" s="67"/>
      <c r="G7" s="68"/>
      <c r="H7" s="49"/>
      <c r="I7" s="43"/>
      <c r="J7" s="44"/>
      <c r="K7" s="28"/>
    </row>
    <row r="8" spans="1:11" ht="34.5" customHeight="1">
      <c r="A8" s="92">
        <v>4</v>
      </c>
      <c r="B8" s="93">
        <v>13710</v>
      </c>
      <c r="C8" s="27" t="s">
        <v>18</v>
      </c>
      <c r="D8" s="27" t="s">
        <v>24</v>
      </c>
      <c r="E8" s="67" t="s">
        <v>93</v>
      </c>
      <c r="F8" s="67" t="s">
        <v>13</v>
      </c>
      <c r="G8" s="68">
        <v>900</v>
      </c>
      <c r="H8" s="49">
        <v>265.38</v>
      </c>
      <c r="I8" s="45">
        <v>0</v>
      </c>
      <c r="J8" s="46">
        <v>0</v>
      </c>
      <c r="K8" s="30">
        <f t="shared" si="0"/>
        <v>238842</v>
      </c>
    </row>
    <row r="9" spans="1:11" ht="34.5" customHeight="1" thickBot="1">
      <c r="A9" s="87"/>
      <c r="B9" s="93">
        <v>13910</v>
      </c>
      <c r="C9" s="17" t="s">
        <v>21</v>
      </c>
      <c r="D9" s="17" t="s">
        <v>26</v>
      </c>
      <c r="E9" s="62"/>
      <c r="F9" s="62"/>
      <c r="G9" s="63"/>
      <c r="H9" s="17"/>
      <c r="I9" s="50"/>
      <c r="J9" s="51"/>
      <c r="K9" s="29"/>
    </row>
    <row r="10" spans="1:11" ht="34.5" customHeight="1" thickBot="1" thickTop="1">
      <c r="A10" s="85">
        <v>5</v>
      </c>
      <c r="B10" s="94">
        <v>10020</v>
      </c>
      <c r="C10" s="36" t="s">
        <v>27</v>
      </c>
      <c r="D10" s="36" t="s">
        <v>28</v>
      </c>
      <c r="E10" s="60" t="s">
        <v>20</v>
      </c>
      <c r="F10" s="60" t="s">
        <v>13</v>
      </c>
      <c r="G10" s="61">
        <v>3000</v>
      </c>
      <c r="H10" s="52">
        <v>173.07</v>
      </c>
      <c r="I10" s="38">
        <v>0</v>
      </c>
      <c r="J10" s="53">
        <v>0</v>
      </c>
      <c r="K10" s="10">
        <f t="shared" si="0"/>
        <v>519210</v>
      </c>
    </row>
    <row r="11" spans="1:11" ht="34.5" customHeight="1" thickBot="1" thickTop="1">
      <c r="A11" s="87">
        <v>6</v>
      </c>
      <c r="B11" s="95">
        <v>10020</v>
      </c>
      <c r="C11" s="17" t="s">
        <v>27</v>
      </c>
      <c r="D11" s="17" t="s">
        <v>29</v>
      </c>
      <c r="E11" s="62" t="s">
        <v>92</v>
      </c>
      <c r="F11" s="62" t="s">
        <v>13</v>
      </c>
      <c r="G11" s="63">
        <v>900</v>
      </c>
      <c r="H11" s="20">
        <v>173.07</v>
      </c>
      <c r="I11" s="38">
        <v>0</v>
      </c>
      <c r="J11" s="39">
        <v>0</v>
      </c>
      <c r="K11" s="10">
        <f t="shared" si="0"/>
        <v>155763</v>
      </c>
    </row>
    <row r="12" spans="1:11" ht="34.5" customHeight="1" thickBot="1" thickTop="1">
      <c r="A12" s="85">
        <v>7</v>
      </c>
      <c r="B12" s="91">
        <v>10111</v>
      </c>
      <c r="C12" s="36" t="s">
        <v>30</v>
      </c>
      <c r="D12" s="36" t="s">
        <v>31</v>
      </c>
      <c r="E12" s="60" t="s">
        <v>20</v>
      </c>
      <c r="F12" s="60" t="s">
        <v>13</v>
      </c>
      <c r="G12" s="61">
        <v>120</v>
      </c>
      <c r="H12" s="52">
        <v>432.69</v>
      </c>
      <c r="I12" s="38">
        <v>0</v>
      </c>
      <c r="J12" s="39">
        <v>0</v>
      </c>
      <c r="K12" s="10">
        <f t="shared" si="0"/>
        <v>51922.8</v>
      </c>
    </row>
    <row r="13" spans="1:11" ht="34.5" customHeight="1" thickBot="1" thickTop="1">
      <c r="A13" s="87">
        <v>8</v>
      </c>
      <c r="B13" s="95">
        <v>10112</v>
      </c>
      <c r="C13" s="17" t="s">
        <v>30</v>
      </c>
      <c r="D13" s="17" t="s">
        <v>32</v>
      </c>
      <c r="E13" s="62"/>
      <c r="F13" s="62" t="s">
        <v>13</v>
      </c>
      <c r="G13" s="63">
        <v>30</v>
      </c>
      <c r="H13" s="20">
        <v>65.38</v>
      </c>
      <c r="I13" s="38">
        <v>0</v>
      </c>
      <c r="J13" s="39">
        <v>0</v>
      </c>
      <c r="K13" s="10">
        <f t="shared" si="0"/>
        <v>1961.3999999999999</v>
      </c>
    </row>
    <row r="14" spans="1:11" ht="34.5" customHeight="1" thickBot="1" thickTop="1">
      <c r="A14" s="96">
        <v>9</v>
      </c>
      <c r="B14" s="94">
        <v>10120</v>
      </c>
      <c r="C14" s="2" t="s">
        <v>30</v>
      </c>
      <c r="D14" s="2" t="s">
        <v>33</v>
      </c>
      <c r="E14" s="69"/>
      <c r="F14" s="69" t="s">
        <v>13</v>
      </c>
      <c r="G14" s="70">
        <v>1100</v>
      </c>
      <c r="H14" s="3">
        <v>28.84</v>
      </c>
      <c r="I14" s="6">
        <v>0</v>
      </c>
      <c r="J14" s="53">
        <v>0</v>
      </c>
      <c r="K14" s="10">
        <f t="shared" si="0"/>
        <v>31724</v>
      </c>
    </row>
    <row r="15" spans="1:11" ht="150" customHeight="1" thickBot="1" thickTop="1">
      <c r="A15" s="87"/>
      <c r="B15" s="95"/>
      <c r="C15" s="18"/>
      <c r="D15" s="107" t="s">
        <v>98</v>
      </c>
      <c r="E15" s="71"/>
      <c r="F15" s="71"/>
      <c r="G15" s="72"/>
      <c r="H15" s="20"/>
      <c r="I15" s="19"/>
      <c r="J15" s="51"/>
      <c r="K15" s="29"/>
    </row>
    <row r="16" spans="1:11" ht="150" customHeight="1" thickBot="1" thickTop="1">
      <c r="A16" s="58"/>
      <c r="B16" s="59"/>
      <c r="C16" s="14"/>
      <c r="D16" s="107" t="s">
        <v>99</v>
      </c>
      <c r="E16" s="73"/>
      <c r="F16" s="73"/>
      <c r="G16" s="74"/>
      <c r="H16" s="15"/>
      <c r="I16" s="16"/>
      <c r="J16" s="32"/>
      <c r="K16" s="10"/>
    </row>
    <row r="17" spans="1:11" ht="150" customHeight="1" thickBot="1" thickTop="1">
      <c r="A17" s="58"/>
      <c r="B17" s="59"/>
      <c r="C17" s="21"/>
      <c r="D17" s="110" t="s">
        <v>100</v>
      </c>
      <c r="E17" s="77"/>
      <c r="F17" s="73"/>
      <c r="G17" s="74"/>
      <c r="H17" s="15"/>
      <c r="I17" s="16"/>
      <c r="J17" s="32"/>
      <c r="K17" s="10"/>
    </row>
    <row r="18" spans="1:11" ht="69.75" customHeight="1" thickBot="1" thickTop="1">
      <c r="A18" s="58">
        <v>10</v>
      </c>
      <c r="B18" s="59">
        <v>102</v>
      </c>
      <c r="C18" s="4" t="s">
        <v>34</v>
      </c>
      <c r="D18" s="112" t="s">
        <v>105</v>
      </c>
      <c r="E18" s="75" t="s">
        <v>35</v>
      </c>
      <c r="F18" s="75" t="s">
        <v>13</v>
      </c>
      <c r="G18" s="76">
        <v>21000</v>
      </c>
      <c r="H18" s="15">
        <v>38.46</v>
      </c>
      <c r="I18" s="6">
        <v>0</v>
      </c>
      <c r="J18" s="53">
        <v>0</v>
      </c>
      <c r="K18" s="10">
        <f t="shared" si="0"/>
        <v>807660</v>
      </c>
    </row>
    <row r="19" spans="1:11" ht="69.75" customHeight="1" thickBot="1" thickTop="1">
      <c r="A19" s="58"/>
      <c r="B19" s="59"/>
      <c r="C19" s="14"/>
      <c r="D19" s="112"/>
      <c r="E19" s="73"/>
      <c r="F19" s="73"/>
      <c r="G19" s="74"/>
      <c r="H19" s="15"/>
      <c r="I19" s="16"/>
      <c r="J19" s="32"/>
      <c r="K19" s="10"/>
    </row>
    <row r="20" spans="1:11" ht="150" customHeight="1" thickBot="1" thickTop="1">
      <c r="A20" s="58"/>
      <c r="B20" s="59"/>
      <c r="C20" s="18"/>
      <c r="D20" s="107" t="s">
        <v>101</v>
      </c>
      <c r="E20" s="71"/>
      <c r="F20" s="73"/>
      <c r="G20" s="74"/>
      <c r="H20" s="15"/>
      <c r="I20" s="16"/>
      <c r="J20" s="32"/>
      <c r="K20" s="10"/>
    </row>
    <row r="21" spans="1:11" s="25" customFormat="1" ht="150" customHeight="1" thickBot="1" thickTop="1">
      <c r="A21" s="97"/>
      <c r="B21" s="98"/>
      <c r="C21" s="21"/>
      <c r="D21" s="108" t="s">
        <v>102</v>
      </c>
      <c r="E21" s="77"/>
      <c r="F21" s="77"/>
      <c r="G21" s="78"/>
      <c r="H21" s="22"/>
      <c r="I21" s="23"/>
      <c r="J21" s="44"/>
      <c r="K21" s="10"/>
    </row>
    <row r="22" spans="1:11" ht="150" customHeight="1" thickBot="1" thickTop="1">
      <c r="A22" s="99"/>
      <c r="B22" s="98"/>
      <c r="C22" s="21"/>
      <c r="D22" s="109" t="s">
        <v>103</v>
      </c>
      <c r="E22" s="77"/>
      <c r="F22" s="77"/>
      <c r="G22" s="79"/>
      <c r="H22" s="22"/>
      <c r="I22" s="23"/>
      <c r="J22" s="44"/>
      <c r="K22" s="10"/>
    </row>
    <row r="23" spans="1:11" ht="150" customHeight="1" thickBot="1" thickTop="1">
      <c r="A23" s="58"/>
      <c r="B23" s="59"/>
      <c r="C23" s="14"/>
      <c r="D23" s="111" t="s">
        <v>104</v>
      </c>
      <c r="E23" s="73"/>
      <c r="F23" s="75"/>
      <c r="G23" s="76"/>
      <c r="H23" s="4"/>
      <c r="I23" s="16"/>
      <c r="J23" s="32"/>
      <c r="K23" s="10"/>
    </row>
    <row r="24" spans="1:11" ht="34.5" customHeight="1" thickBot="1" thickTop="1">
      <c r="A24" s="85">
        <v>11</v>
      </c>
      <c r="B24" s="91">
        <v>13610</v>
      </c>
      <c r="C24" s="36" t="s">
        <v>36</v>
      </c>
      <c r="D24" s="36" t="s">
        <v>37</v>
      </c>
      <c r="E24" s="60" t="s">
        <v>25</v>
      </c>
      <c r="F24" s="60" t="s">
        <v>13</v>
      </c>
      <c r="G24" s="61">
        <v>30</v>
      </c>
      <c r="H24" s="52">
        <v>216.34</v>
      </c>
      <c r="I24" s="38">
        <v>0</v>
      </c>
      <c r="J24" s="39">
        <v>0</v>
      </c>
      <c r="K24" s="10">
        <f t="shared" si="0"/>
        <v>6490.2</v>
      </c>
    </row>
    <row r="25" spans="1:11" ht="34.5" customHeight="1" thickBot="1" thickTop="1">
      <c r="A25" s="87">
        <v>12</v>
      </c>
      <c r="B25" s="95">
        <v>13610</v>
      </c>
      <c r="C25" s="17" t="s">
        <v>36</v>
      </c>
      <c r="D25" s="17" t="s">
        <v>38</v>
      </c>
      <c r="E25" s="62" t="s">
        <v>20</v>
      </c>
      <c r="F25" s="62" t="s">
        <v>13</v>
      </c>
      <c r="G25" s="63">
        <v>360</v>
      </c>
      <c r="H25" s="20">
        <v>216.34</v>
      </c>
      <c r="I25" s="38">
        <v>0</v>
      </c>
      <c r="J25" s="39">
        <v>0</v>
      </c>
      <c r="K25" s="10">
        <f t="shared" si="0"/>
        <v>77882.4</v>
      </c>
    </row>
    <row r="26" spans="1:11" ht="34.5" customHeight="1" thickBot="1" thickTop="1">
      <c r="A26" s="85">
        <v>13</v>
      </c>
      <c r="B26" s="91">
        <v>13720</v>
      </c>
      <c r="C26" s="36" t="s">
        <v>39</v>
      </c>
      <c r="D26" s="36" t="s">
        <v>40</v>
      </c>
      <c r="E26" s="60" t="s">
        <v>20</v>
      </c>
      <c r="F26" s="60" t="s">
        <v>13</v>
      </c>
      <c r="G26" s="61">
        <v>15600</v>
      </c>
      <c r="H26" s="52">
        <v>100</v>
      </c>
      <c r="I26" s="38">
        <v>0</v>
      </c>
      <c r="J26" s="39">
        <v>0</v>
      </c>
      <c r="K26" s="10">
        <f t="shared" si="0"/>
        <v>1560000</v>
      </c>
    </row>
    <row r="27" spans="1:11" ht="34.5" customHeight="1" thickBot="1" thickTop="1">
      <c r="A27" s="87">
        <v>14</v>
      </c>
      <c r="B27" s="95">
        <v>13720</v>
      </c>
      <c r="C27" s="17" t="s">
        <v>39</v>
      </c>
      <c r="D27" s="17" t="s">
        <v>41</v>
      </c>
      <c r="E27" s="62" t="s">
        <v>92</v>
      </c>
      <c r="F27" s="62" t="s">
        <v>13</v>
      </c>
      <c r="G27" s="63">
        <v>2400</v>
      </c>
      <c r="H27" s="20">
        <v>100</v>
      </c>
      <c r="I27" s="38">
        <v>0</v>
      </c>
      <c r="J27" s="39">
        <v>0</v>
      </c>
      <c r="K27" s="10">
        <f t="shared" si="0"/>
        <v>240000</v>
      </c>
    </row>
    <row r="28" spans="1:11" ht="34.5" customHeight="1" thickBot="1" thickTop="1">
      <c r="A28" s="96">
        <v>15</v>
      </c>
      <c r="B28" s="94">
        <v>1381</v>
      </c>
      <c r="C28" s="2" t="s">
        <v>42</v>
      </c>
      <c r="D28" s="2" t="s">
        <v>43</v>
      </c>
      <c r="E28" s="69" t="s">
        <v>20</v>
      </c>
      <c r="F28" s="69" t="s">
        <v>13</v>
      </c>
      <c r="G28" s="70">
        <v>360</v>
      </c>
      <c r="H28" s="3">
        <v>173.08</v>
      </c>
      <c r="I28" s="38">
        <v>0</v>
      </c>
      <c r="J28" s="39">
        <v>0</v>
      </c>
      <c r="K28" s="10">
        <f t="shared" si="0"/>
        <v>62308.8</v>
      </c>
    </row>
    <row r="29" spans="1:11" ht="34.5" customHeight="1" thickBot="1" thickTop="1">
      <c r="A29" s="87">
        <v>16</v>
      </c>
      <c r="B29" s="95">
        <v>13810</v>
      </c>
      <c r="C29" s="17" t="s">
        <v>42</v>
      </c>
      <c r="D29" s="17" t="s">
        <v>44</v>
      </c>
      <c r="E29" s="62" t="s">
        <v>92</v>
      </c>
      <c r="F29" s="62" t="s">
        <v>13</v>
      </c>
      <c r="G29" s="63">
        <v>60</v>
      </c>
      <c r="H29" s="20">
        <v>173.08</v>
      </c>
      <c r="I29" s="38">
        <v>0</v>
      </c>
      <c r="J29" s="39">
        <v>0</v>
      </c>
      <c r="K29" s="10">
        <f t="shared" si="0"/>
        <v>10384.800000000001</v>
      </c>
    </row>
    <row r="30" spans="1:11" ht="34.5" customHeight="1" thickBot="1" thickTop="1">
      <c r="A30" s="85">
        <v>17</v>
      </c>
      <c r="B30" s="91">
        <v>13920</v>
      </c>
      <c r="C30" s="36" t="s">
        <v>87</v>
      </c>
      <c r="D30" s="36" t="s">
        <v>45</v>
      </c>
      <c r="E30" s="60" t="s">
        <v>20</v>
      </c>
      <c r="F30" s="60" t="s">
        <v>13</v>
      </c>
      <c r="G30" s="61">
        <v>360</v>
      </c>
      <c r="H30" s="52">
        <v>228.84</v>
      </c>
      <c r="I30" s="38">
        <v>0</v>
      </c>
      <c r="J30" s="39">
        <v>0</v>
      </c>
      <c r="K30" s="10">
        <f t="shared" si="0"/>
        <v>82382.4</v>
      </c>
    </row>
    <row r="31" spans="1:11" ht="34.5" customHeight="1" thickBot="1" thickTop="1">
      <c r="A31" s="87">
        <v>18</v>
      </c>
      <c r="B31" s="95">
        <v>14110</v>
      </c>
      <c r="C31" s="17" t="s">
        <v>46</v>
      </c>
      <c r="D31" s="17" t="s">
        <v>47</v>
      </c>
      <c r="E31" s="62" t="s">
        <v>20</v>
      </c>
      <c r="F31" s="62" t="s">
        <v>13</v>
      </c>
      <c r="G31" s="63">
        <v>50</v>
      </c>
      <c r="H31" s="40">
        <v>1153.84</v>
      </c>
      <c r="I31" s="38">
        <v>0</v>
      </c>
      <c r="J31" s="39">
        <v>0</v>
      </c>
      <c r="K31" s="10">
        <f t="shared" si="0"/>
        <v>57691.99999999999</v>
      </c>
    </row>
    <row r="32" spans="1:11" ht="34.5" customHeight="1" thickBot="1" thickTop="1">
      <c r="A32" s="89">
        <v>19</v>
      </c>
      <c r="B32" s="90">
        <v>14210</v>
      </c>
      <c r="C32" s="41" t="s">
        <v>88</v>
      </c>
      <c r="D32" s="41" t="s">
        <v>77</v>
      </c>
      <c r="E32" s="64" t="s">
        <v>20</v>
      </c>
      <c r="F32" s="64" t="s">
        <v>13</v>
      </c>
      <c r="G32" s="65">
        <v>34</v>
      </c>
      <c r="H32" s="54">
        <v>1153.84</v>
      </c>
      <c r="I32" s="45">
        <v>0</v>
      </c>
      <c r="J32" s="46">
        <v>0</v>
      </c>
      <c r="K32" s="10">
        <f t="shared" si="0"/>
        <v>39230.56</v>
      </c>
    </row>
    <row r="33" spans="1:11" ht="34.5" customHeight="1" thickBot="1" thickTop="1">
      <c r="A33" s="58">
        <v>20</v>
      </c>
      <c r="B33" s="59">
        <v>143</v>
      </c>
      <c r="C33" s="4" t="s">
        <v>48</v>
      </c>
      <c r="D33" s="4" t="s">
        <v>49</v>
      </c>
      <c r="E33" s="75" t="s">
        <v>92</v>
      </c>
      <c r="F33" s="75" t="s">
        <v>13</v>
      </c>
      <c r="G33" s="76">
        <v>2</v>
      </c>
      <c r="H33" s="5">
        <v>1393.27</v>
      </c>
      <c r="I33" s="6">
        <v>0</v>
      </c>
      <c r="J33" s="53">
        <v>0</v>
      </c>
      <c r="K33" s="10">
        <f t="shared" si="0"/>
        <v>2786.54</v>
      </c>
    </row>
    <row r="34" spans="1:11" ht="34.5" customHeight="1" thickBot="1" thickTop="1">
      <c r="A34" s="85">
        <v>21</v>
      </c>
      <c r="B34" s="91">
        <v>14411</v>
      </c>
      <c r="C34" s="36" t="s">
        <v>50</v>
      </c>
      <c r="D34" s="36" t="s">
        <v>51</v>
      </c>
      <c r="E34" s="60"/>
      <c r="F34" s="60" t="s">
        <v>13</v>
      </c>
      <c r="G34" s="61">
        <v>1000</v>
      </c>
      <c r="H34" s="52">
        <v>32.69</v>
      </c>
      <c r="I34" s="45">
        <v>0</v>
      </c>
      <c r="J34" s="39">
        <v>0</v>
      </c>
      <c r="K34" s="10">
        <f t="shared" si="0"/>
        <v>32689.999999999996</v>
      </c>
    </row>
    <row r="35" spans="1:11" ht="34.5" customHeight="1" thickBot="1" thickTop="1">
      <c r="A35" s="87">
        <v>22</v>
      </c>
      <c r="B35" s="95">
        <v>14412</v>
      </c>
      <c r="C35" s="17" t="s">
        <v>50</v>
      </c>
      <c r="D35" s="17" t="s">
        <v>52</v>
      </c>
      <c r="E35" s="62" t="s">
        <v>20</v>
      </c>
      <c r="F35" s="62" t="s">
        <v>13</v>
      </c>
      <c r="G35" s="63">
        <v>2400</v>
      </c>
      <c r="H35" s="20">
        <v>230.76</v>
      </c>
      <c r="I35" s="55">
        <v>0</v>
      </c>
      <c r="J35" s="39">
        <v>0</v>
      </c>
      <c r="K35" s="10">
        <f t="shared" si="0"/>
        <v>553824</v>
      </c>
    </row>
    <row r="36" spans="1:11" ht="34.5" customHeight="1" thickBot="1" thickTop="1">
      <c r="A36" s="85">
        <v>23</v>
      </c>
      <c r="B36" s="91">
        <v>14510</v>
      </c>
      <c r="C36" s="36" t="s">
        <v>53</v>
      </c>
      <c r="D36" s="36" t="s">
        <v>54</v>
      </c>
      <c r="E36" s="60" t="s">
        <v>20</v>
      </c>
      <c r="F36" s="60" t="s">
        <v>13</v>
      </c>
      <c r="G36" s="61">
        <v>900</v>
      </c>
      <c r="H36" s="52">
        <v>141.34</v>
      </c>
      <c r="I36" s="55">
        <v>0</v>
      </c>
      <c r="J36" s="39">
        <v>0</v>
      </c>
      <c r="K36" s="10">
        <f t="shared" si="0"/>
        <v>127206</v>
      </c>
    </row>
    <row r="37" spans="1:11" ht="34.5" customHeight="1" thickBot="1" thickTop="1">
      <c r="A37" s="87">
        <v>24</v>
      </c>
      <c r="B37" s="95">
        <v>14520</v>
      </c>
      <c r="C37" s="17" t="s">
        <v>53</v>
      </c>
      <c r="D37" s="17" t="s">
        <v>55</v>
      </c>
      <c r="E37" s="62" t="s">
        <v>20</v>
      </c>
      <c r="F37" s="62" t="s">
        <v>13</v>
      </c>
      <c r="G37" s="63">
        <v>450</v>
      </c>
      <c r="H37" s="20">
        <v>207.69</v>
      </c>
      <c r="I37" s="55">
        <v>0</v>
      </c>
      <c r="J37" s="39">
        <v>0</v>
      </c>
      <c r="K37" s="10">
        <f t="shared" si="0"/>
        <v>93460.5</v>
      </c>
    </row>
    <row r="38" spans="1:11" ht="34.5" customHeight="1" thickBot="1" thickTop="1">
      <c r="A38" s="85">
        <v>25</v>
      </c>
      <c r="B38" s="91">
        <v>14010</v>
      </c>
      <c r="C38" s="36" t="s">
        <v>91</v>
      </c>
      <c r="D38" s="36" t="s">
        <v>94</v>
      </c>
      <c r="E38" s="60" t="s">
        <v>92</v>
      </c>
      <c r="F38" s="60" t="s">
        <v>13</v>
      </c>
      <c r="G38" s="61">
        <v>180</v>
      </c>
      <c r="H38" s="52">
        <v>268.27</v>
      </c>
      <c r="I38" s="55">
        <v>0</v>
      </c>
      <c r="J38" s="39">
        <v>0</v>
      </c>
      <c r="K38" s="10">
        <f t="shared" si="0"/>
        <v>48288.6</v>
      </c>
    </row>
    <row r="39" spans="1:11" ht="34.5" customHeight="1" thickBot="1" thickTop="1">
      <c r="A39" s="87">
        <v>26</v>
      </c>
      <c r="B39" s="95">
        <v>147</v>
      </c>
      <c r="C39" s="17" t="s">
        <v>89</v>
      </c>
      <c r="D39" s="17" t="s">
        <v>56</v>
      </c>
      <c r="E39" s="75" t="s">
        <v>57</v>
      </c>
      <c r="F39" s="62" t="s">
        <v>13</v>
      </c>
      <c r="G39" s="63">
        <v>72000</v>
      </c>
      <c r="H39" s="20">
        <v>15.38</v>
      </c>
      <c r="I39" s="55">
        <v>0</v>
      </c>
      <c r="J39" s="39">
        <v>0</v>
      </c>
      <c r="K39" s="10">
        <f t="shared" si="0"/>
        <v>1107360</v>
      </c>
    </row>
    <row r="40" spans="1:11" ht="34.5" customHeight="1" thickBot="1" thickTop="1">
      <c r="A40" s="87">
        <f>SUM(A39+1)</f>
        <v>27</v>
      </c>
      <c r="B40" s="95">
        <v>147</v>
      </c>
      <c r="C40" s="17" t="s">
        <v>89</v>
      </c>
      <c r="D40" s="26" t="s">
        <v>86</v>
      </c>
      <c r="E40" s="80" t="s">
        <v>85</v>
      </c>
      <c r="F40" s="62" t="s">
        <v>13</v>
      </c>
      <c r="G40" s="63">
        <v>9500</v>
      </c>
      <c r="H40" s="20">
        <v>15.38</v>
      </c>
      <c r="I40" s="55">
        <v>0</v>
      </c>
      <c r="J40" s="39"/>
      <c r="K40" s="10">
        <f t="shared" si="0"/>
        <v>146110</v>
      </c>
    </row>
    <row r="41" spans="1:11" ht="34.5" customHeight="1" thickBot="1" thickTop="1">
      <c r="A41" s="85">
        <v>28</v>
      </c>
      <c r="B41" s="91">
        <v>148</v>
      </c>
      <c r="C41" s="36" t="s">
        <v>90</v>
      </c>
      <c r="D41" s="36" t="s">
        <v>58</v>
      </c>
      <c r="E41" s="60" t="s">
        <v>59</v>
      </c>
      <c r="F41" s="60" t="s">
        <v>13</v>
      </c>
      <c r="G41" s="61">
        <v>400</v>
      </c>
      <c r="H41" s="52">
        <v>7.69</v>
      </c>
      <c r="I41" s="55">
        <v>0</v>
      </c>
      <c r="J41" s="39">
        <v>0</v>
      </c>
      <c r="K41" s="10">
        <f t="shared" si="0"/>
        <v>3076</v>
      </c>
    </row>
    <row r="42" spans="1:11" ht="57.75" customHeight="1" thickBot="1" thickTop="1">
      <c r="A42" s="87">
        <v>29</v>
      </c>
      <c r="B42" s="95">
        <v>150</v>
      </c>
      <c r="C42" s="17" t="s">
        <v>60</v>
      </c>
      <c r="D42" s="27" t="s">
        <v>78</v>
      </c>
      <c r="E42" s="81" t="s">
        <v>61</v>
      </c>
      <c r="F42" s="62" t="s">
        <v>13</v>
      </c>
      <c r="G42" s="63">
        <v>9000</v>
      </c>
      <c r="H42" s="20">
        <v>33.65</v>
      </c>
      <c r="I42" s="55">
        <v>0</v>
      </c>
      <c r="J42" s="39">
        <v>0</v>
      </c>
      <c r="K42" s="10">
        <f t="shared" si="0"/>
        <v>302850</v>
      </c>
    </row>
    <row r="43" spans="1:11" ht="69.75" customHeight="1" thickBot="1" thickTop="1">
      <c r="A43" s="89">
        <v>30</v>
      </c>
      <c r="B43" s="90">
        <v>150</v>
      </c>
      <c r="C43" s="41" t="s">
        <v>60</v>
      </c>
      <c r="D43" s="2" t="s">
        <v>62</v>
      </c>
      <c r="E43" s="113" t="s">
        <v>97</v>
      </c>
      <c r="F43" s="64" t="s">
        <v>13</v>
      </c>
      <c r="G43" s="65">
        <v>54000</v>
      </c>
      <c r="H43" s="42">
        <v>33.65</v>
      </c>
      <c r="I43" s="55">
        <v>0</v>
      </c>
      <c r="J43" s="46">
        <v>0</v>
      </c>
      <c r="K43" s="28">
        <f t="shared" si="0"/>
        <v>1817100</v>
      </c>
    </row>
    <row r="44" spans="1:11" ht="84.75" customHeight="1" thickBot="1" thickTop="1">
      <c r="A44" s="58">
        <v>31</v>
      </c>
      <c r="B44" s="59">
        <v>150</v>
      </c>
      <c r="C44" s="59" t="s">
        <v>60</v>
      </c>
      <c r="D44" s="4" t="s">
        <v>106</v>
      </c>
      <c r="E44" s="82" t="s">
        <v>63</v>
      </c>
      <c r="F44" s="75" t="s">
        <v>13</v>
      </c>
      <c r="G44" s="76">
        <v>40000</v>
      </c>
      <c r="H44" s="15">
        <v>33.65</v>
      </c>
      <c r="I44" s="6">
        <v>0</v>
      </c>
      <c r="J44" s="53">
        <v>0</v>
      </c>
      <c r="K44" s="10">
        <f t="shared" si="0"/>
        <v>1346000</v>
      </c>
    </row>
    <row r="45" spans="1:11" ht="34.5" customHeight="1" thickBot="1" thickTop="1">
      <c r="A45" s="89">
        <v>32</v>
      </c>
      <c r="B45" s="100">
        <v>150</v>
      </c>
      <c r="C45" s="41" t="s">
        <v>60</v>
      </c>
      <c r="D45" s="41" t="s">
        <v>82</v>
      </c>
      <c r="E45" s="83" t="s">
        <v>83</v>
      </c>
      <c r="F45" s="64" t="s">
        <v>13</v>
      </c>
      <c r="G45" s="65">
        <v>20000</v>
      </c>
      <c r="H45" s="42">
        <v>33.65</v>
      </c>
      <c r="I45" s="45">
        <v>0</v>
      </c>
      <c r="J45" s="46">
        <v>0</v>
      </c>
      <c r="K45" s="30">
        <f t="shared" si="0"/>
        <v>673000</v>
      </c>
    </row>
    <row r="46" spans="1:11" ht="34.5" customHeight="1" thickBot="1" thickTop="1">
      <c r="A46" s="96">
        <v>33</v>
      </c>
      <c r="B46" s="101">
        <v>150</v>
      </c>
      <c r="C46" s="2" t="s">
        <v>60</v>
      </c>
      <c r="D46" s="2" t="s">
        <v>65</v>
      </c>
      <c r="E46" s="84"/>
      <c r="F46" s="69" t="s">
        <v>13</v>
      </c>
      <c r="G46" s="70">
        <v>3500</v>
      </c>
      <c r="H46" s="3">
        <v>33.65</v>
      </c>
      <c r="I46" s="6">
        <v>0</v>
      </c>
      <c r="J46" s="53">
        <v>0</v>
      </c>
      <c r="K46" s="10">
        <f t="shared" si="0"/>
        <v>117775</v>
      </c>
    </row>
    <row r="47" spans="1:11" ht="34.5" customHeight="1" thickBot="1" thickTop="1">
      <c r="A47" s="87">
        <v>34</v>
      </c>
      <c r="B47" s="95">
        <v>15021</v>
      </c>
      <c r="C47" s="17" t="s">
        <v>66</v>
      </c>
      <c r="D47" s="17" t="s">
        <v>67</v>
      </c>
      <c r="E47" s="81" t="s">
        <v>61</v>
      </c>
      <c r="F47" s="62" t="s">
        <v>13</v>
      </c>
      <c r="G47" s="63">
        <v>150</v>
      </c>
      <c r="H47" s="20">
        <v>10.57</v>
      </c>
      <c r="I47" s="55">
        <v>0</v>
      </c>
      <c r="J47" s="39">
        <v>0</v>
      </c>
      <c r="K47" s="10">
        <f t="shared" si="0"/>
        <v>1585.5</v>
      </c>
    </row>
    <row r="48" spans="1:11" ht="69.75" customHeight="1" thickBot="1" thickTop="1">
      <c r="A48" s="89">
        <v>35</v>
      </c>
      <c r="B48" s="90">
        <v>15021</v>
      </c>
      <c r="C48" s="41" t="s">
        <v>66</v>
      </c>
      <c r="D48" s="41" t="s">
        <v>68</v>
      </c>
      <c r="E48" s="113" t="s">
        <v>97</v>
      </c>
      <c r="F48" s="64" t="s">
        <v>13</v>
      </c>
      <c r="G48" s="65">
        <v>1200</v>
      </c>
      <c r="H48" s="42">
        <v>10.57</v>
      </c>
      <c r="I48" s="55">
        <v>0</v>
      </c>
      <c r="J48" s="46">
        <v>0</v>
      </c>
      <c r="K48" s="28">
        <f t="shared" si="0"/>
        <v>12684</v>
      </c>
    </row>
    <row r="49" spans="1:11" ht="82.5" customHeight="1" thickBot="1" thickTop="1">
      <c r="A49" s="58">
        <v>36</v>
      </c>
      <c r="B49" s="59">
        <v>15021</v>
      </c>
      <c r="C49" s="59" t="s">
        <v>66</v>
      </c>
      <c r="D49" s="4" t="s">
        <v>107</v>
      </c>
      <c r="E49" s="82" t="s">
        <v>63</v>
      </c>
      <c r="F49" s="75" t="s">
        <v>13</v>
      </c>
      <c r="G49" s="76">
        <v>1700</v>
      </c>
      <c r="H49" s="15">
        <v>10.57</v>
      </c>
      <c r="I49" s="6">
        <v>0</v>
      </c>
      <c r="J49" s="53">
        <v>0</v>
      </c>
      <c r="K49" s="10">
        <f t="shared" si="0"/>
        <v>17969</v>
      </c>
    </row>
    <row r="50" spans="1:11" ht="34.5" customHeight="1" thickBot="1" thickTop="1">
      <c r="A50" s="87">
        <v>37</v>
      </c>
      <c r="B50" s="95">
        <v>15021</v>
      </c>
      <c r="C50" s="4" t="s">
        <v>66</v>
      </c>
      <c r="D50" s="36" t="s">
        <v>84</v>
      </c>
      <c r="E50" s="80" t="s">
        <v>83</v>
      </c>
      <c r="F50" s="62" t="s">
        <v>13</v>
      </c>
      <c r="G50" s="63">
        <v>400</v>
      </c>
      <c r="H50" s="20">
        <v>10.57</v>
      </c>
      <c r="I50" s="31">
        <v>0</v>
      </c>
      <c r="J50" s="51">
        <v>0</v>
      </c>
      <c r="K50" s="10">
        <f t="shared" si="0"/>
        <v>4228</v>
      </c>
    </row>
    <row r="51" spans="1:11" ht="34.5" customHeight="1" thickBot="1" thickTop="1">
      <c r="A51" s="85">
        <v>38</v>
      </c>
      <c r="B51" s="91">
        <v>15021</v>
      </c>
      <c r="C51" s="36" t="s">
        <v>66</v>
      </c>
      <c r="D51" s="36" t="s">
        <v>70</v>
      </c>
      <c r="E51" s="60"/>
      <c r="F51" s="60" t="s">
        <v>13</v>
      </c>
      <c r="G51" s="61">
        <v>100</v>
      </c>
      <c r="H51" s="52">
        <v>10.57</v>
      </c>
      <c r="I51" s="6">
        <v>0</v>
      </c>
      <c r="J51" s="39">
        <v>0</v>
      </c>
      <c r="K51" s="10">
        <f t="shared" si="0"/>
        <v>1057</v>
      </c>
    </row>
    <row r="52" spans="1:11" ht="34.5" customHeight="1" thickBot="1" thickTop="1">
      <c r="A52" s="87">
        <v>39</v>
      </c>
      <c r="B52" s="95">
        <v>21210</v>
      </c>
      <c r="C52" s="17" t="s">
        <v>71</v>
      </c>
      <c r="D52" s="56" t="s">
        <v>72</v>
      </c>
      <c r="E52" s="62"/>
      <c r="F52" s="62" t="s">
        <v>13</v>
      </c>
      <c r="G52" s="63">
        <v>150</v>
      </c>
      <c r="H52" s="20">
        <v>24.04</v>
      </c>
      <c r="I52" s="6">
        <v>0</v>
      </c>
      <c r="J52" s="39">
        <v>0</v>
      </c>
      <c r="K52" s="10">
        <f t="shared" si="0"/>
        <v>3606</v>
      </c>
    </row>
    <row r="53" spans="1:11" ht="34.5" customHeight="1" thickBot="1" thickTop="1">
      <c r="A53" s="102">
        <v>40</v>
      </c>
      <c r="B53" s="91">
        <v>15220</v>
      </c>
      <c r="C53" s="36" t="s">
        <v>73</v>
      </c>
      <c r="D53" s="36" t="s">
        <v>74</v>
      </c>
      <c r="E53" s="60" t="s">
        <v>75</v>
      </c>
      <c r="F53" s="60" t="s">
        <v>13</v>
      </c>
      <c r="G53" s="61">
        <v>90</v>
      </c>
      <c r="H53" s="36">
        <v>321.14</v>
      </c>
      <c r="I53" s="38">
        <v>0</v>
      </c>
      <c r="J53" s="57">
        <v>0</v>
      </c>
      <c r="K53" s="10">
        <f t="shared" si="0"/>
        <v>28902.6</v>
      </c>
    </row>
    <row r="54" spans="1:11" ht="34.5" customHeight="1" thickBot="1" thickTop="1">
      <c r="A54" s="103">
        <v>41</v>
      </c>
      <c r="B54" s="95">
        <v>15210</v>
      </c>
      <c r="C54" s="17" t="s">
        <v>73</v>
      </c>
      <c r="D54" s="17" t="s">
        <v>76</v>
      </c>
      <c r="E54" s="62" t="s">
        <v>75</v>
      </c>
      <c r="F54" s="62" t="s">
        <v>13</v>
      </c>
      <c r="G54" s="63">
        <v>90</v>
      </c>
      <c r="H54" s="17">
        <v>1345.37</v>
      </c>
      <c r="I54" s="38">
        <v>0</v>
      </c>
      <c r="J54" s="57">
        <v>0</v>
      </c>
      <c r="K54" s="10">
        <f t="shared" si="0"/>
        <v>121083.29999999999</v>
      </c>
    </row>
    <row r="55" spans="1:11" ht="19.5" customHeight="1" thickBot="1" thickTop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2">
        <f>SUM(K2:K54)</f>
        <v>11560232.639999999</v>
      </c>
    </row>
    <row r="56" spans="1:11" ht="19.5" customHeight="1" thickBot="1" thickTop="1">
      <c r="A56" s="104" t="s">
        <v>80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2">
        <f>SUM(K55*0.1)</f>
        <v>1156023.264</v>
      </c>
    </row>
    <row r="57" spans="1:11" ht="19.5" customHeight="1" thickBot="1" thickTop="1">
      <c r="A57" s="104" t="s">
        <v>81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2">
        <f>SUM(K55:K56)</f>
        <v>12716255.904</v>
      </c>
    </row>
    <row r="58" ht="14.25" thickBot="1" thickTop="1">
      <c r="K58" s="10"/>
    </row>
    <row r="59" ht="13.5" thickTop="1"/>
  </sheetData>
  <sheetProtection/>
  <mergeCells count="4">
    <mergeCell ref="A55:J55"/>
    <mergeCell ref="A56:J56"/>
    <mergeCell ref="A57:J57"/>
    <mergeCell ref="D18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8:K13"/>
  <sheetViews>
    <sheetView zoomScalePageLayoutView="0" workbookViewId="0" topLeftCell="A1">
      <selection activeCell="K13" sqref="K13"/>
    </sheetView>
  </sheetViews>
  <sheetFormatPr defaultColWidth="9.140625" defaultRowHeight="12.75"/>
  <cols>
    <col min="6" max="6" width="9.140625" style="0" customWidth="1"/>
  </cols>
  <sheetData>
    <row r="8" ht="146.25">
      <c r="F8" s="27" t="s">
        <v>64</v>
      </c>
    </row>
    <row r="13" ht="135.75" thickBot="1">
      <c r="K13" s="17" t="s">
        <v>69</v>
      </c>
    </row>
    <row r="14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Win8</cp:lastModifiedBy>
  <dcterms:created xsi:type="dcterms:W3CDTF">2016-01-24T08:48:53Z</dcterms:created>
  <dcterms:modified xsi:type="dcterms:W3CDTF">2019-12-05T12:23:01Z</dcterms:modified>
  <cp:category/>
  <cp:version/>
  <cp:contentType/>
  <cp:contentStatus/>
</cp:coreProperties>
</file>